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A MANOLO 16-09-23\SIVECAL\SIVECAL 24\RETRIBUCIONES 2024\"/>
    </mc:Choice>
  </mc:AlternateContent>
  <xr:revisionPtr revIDLastSave="0" documentId="13_ncr:1_{8697BE57-0418-4143-B7AC-8F54BF60F173}" xr6:coauthVersionLast="36" xr6:coauthVersionMax="36" xr10:uidLastSave="{00000000-0000-0000-0000-000000000000}"/>
  <bookViews>
    <workbookView xWindow="0" yWindow="0" windowWidth="28800" windowHeight="12270" xr2:uid="{00000000-000D-0000-FFFF-FFFF00000000}"/>
  </bookViews>
  <sheets>
    <sheet name="23.08" sheetId="23" r:id="rId1"/>
    <sheet name="23.09" sheetId="22" r:id="rId2"/>
    <sheet name="23.10" sheetId="21" r:id="rId3"/>
    <sheet name="23.12" sheetId="20" r:id="rId4"/>
    <sheet name="23.13" sheetId="19" r:id="rId5"/>
    <sheet name="24.04" sheetId="18" r:id="rId6"/>
    <sheet name="24.05" sheetId="17" r:id="rId7"/>
    <sheet name="24.06" sheetId="16" r:id="rId8"/>
    <sheet name="24.07" sheetId="15" r:id="rId9"/>
    <sheet name="24.13" sheetId="14" r:id="rId10"/>
    <sheet name="25.14" sheetId="9" r:id="rId11"/>
    <sheet name="26.14" sheetId="10" r:id="rId12"/>
    <sheet name="26.15" sheetId="11" r:id="rId13"/>
    <sheet name="28.16" sheetId="12" r:id="rId14"/>
  </sheets>
  <definedNames>
    <definedName name="_xlnm.Print_Area" localSheetId="0">'23.08'!$A$1:$I$28</definedName>
    <definedName name="_xlnm.Print_Area" localSheetId="1">'23.09'!$A$1:$I$28</definedName>
    <definedName name="_xlnm.Print_Area" localSheetId="2">'23.10'!$A$1:$I$28</definedName>
    <definedName name="_xlnm.Print_Area" localSheetId="3">'23.12'!$A$1:$I$28</definedName>
    <definedName name="_xlnm.Print_Area" localSheetId="4">'23.13'!$A$1:$I$28</definedName>
    <definedName name="_xlnm.Print_Area" localSheetId="5">'24.04'!$A$1:$I$28</definedName>
    <definedName name="_xlnm.Print_Area" localSheetId="6">'24.05'!$A$1:$I$28</definedName>
    <definedName name="_xlnm.Print_Area" localSheetId="7">'24.06'!$A$1:$I$28</definedName>
    <definedName name="_xlnm.Print_Area" localSheetId="8">'24.07'!$A$1:$I$28</definedName>
    <definedName name="_xlnm.Print_Area" localSheetId="9">'24.13'!$A$1:$I$28</definedName>
    <definedName name="_xlnm.Print_Area" localSheetId="10">'25.14'!$A$1:$I$28</definedName>
    <definedName name="_xlnm.Print_Area" localSheetId="11">'26.14'!$A$1:$I$28</definedName>
    <definedName name="_xlnm.Print_Area" localSheetId="12">'26.15'!$A$1:$I$28</definedName>
    <definedName name="_xlnm.Print_Area" localSheetId="13">'28.16'!$A$1:$I$28</definedName>
    <definedName name="VACACIONES">#REF!</definedName>
  </definedNames>
  <calcPr calcId="191029"/>
</workbook>
</file>

<file path=xl/calcChain.xml><?xml version="1.0" encoding="utf-8"?>
<calcChain xmlns="http://schemas.openxmlformats.org/spreadsheetml/2006/main">
  <c r="D20" i="23" l="1"/>
  <c r="D16" i="23"/>
  <c r="D15" i="23"/>
  <c r="D14" i="23"/>
  <c r="D8" i="23"/>
  <c r="D20" i="22"/>
  <c r="D16" i="22"/>
  <c r="D15" i="22"/>
  <c r="D14" i="22"/>
  <c r="D8" i="22"/>
  <c r="D20" i="21"/>
  <c r="D16" i="21"/>
  <c r="D15" i="21"/>
  <c r="D14" i="21"/>
  <c r="D8" i="21"/>
  <c r="D20" i="20"/>
  <c r="D16" i="20"/>
  <c r="D15" i="20"/>
  <c r="D14" i="20"/>
  <c r="D8" i="20"/>
  <c r="D20" i="19"/>
  <c r="D16" i="19"/>
  <c r="D15" i="19"/>
  <c r="D14" i="19"/>
  <c r="D17" i="19" s="1"/>
  <c r="D8" i="19"/>
  <c r="D20" i="18"/>
  <c r="D16" i="18"/>
  <c r="D15" i="18"/>
  <c r="D14" i="18"/>
  <c r="D24" i="18" s="1"/>
  <c r="D8" i="18"/>
  <c r="D20" i="17"/>
  <c r="D16" i="17"/>
  <c r="D15" i="17"/>
  <c r="D14" i="17"/>
  <c r="D8" i="17"/>
  <c r="D20" i="16"/>
  <c r="D16" i="16"/>
  <c r="D15" i="16"/>
  <c r="D14" i="16"/>
  <c r="D24" i="16" s="1"/>
  <c r="D8" i="16"/>
  <c r="D20" i="15"/>
  <c r="D16" i="15"/>
  <c r="D15" i="15"/>
  <c r="D14" i="15"/>
  <c r="D24" i="15" s="1"/>
  <c r="D25" i="15" s="1"/>
  <c r="D8" i="15"/>
  <c r="D20" i="14"/>
  <c r="D16" i="14"/>
  <c r="D15" i="14"/>
  <c r="D14" i="14"/>
  <c r="D8" i="14"/>
  <c r="D20" i="12"/>
  <c r="D16" i="12"/>
  <c r="D15" i="12"/>
  <c r="D14" i="12"/>
  <c r="D24" i="12" s="1"/>
  <c r="D8" i="12"/>
  <c r="D20" i="11"/>
  <c r="D16" i="11"/>
  <c r="D15" i="11"/>
  <c r="D14" i="11"/>
  <c r="D24" i="11" s="1"/>
  <c r="D8" i="11"/>
  <c r="D20" i="10"/>
  <c r="D16" i="10"/>
  <c r="D15" i="10"/>
  <c r="D14" i="10"/>
  <c r="D24" i="10" s="1"/>
  <c r="D8" i="10"/>
  <c r="D16" i="9"/>
  <c r="D20" i="9"/>
  <c r="D15" i="9"/>
  <c r="D14" i="9"/>
  <c r="D8" i="9"/>
  <c r="D25" i="16" l="1"/>
  <c r="D24" i="23"/>
  <c r="D25" i="23" s="1"/>
  <c r="D17" i="10"/>
  <c r="D24" i="14"/>
  <c r="D25" i="14" s="1"/>
  <c r="D17" i="15"/>
  <c r="D24" i="17"/>
  <c r="D17" i="20"/>
  <c r="D27" i="15"/>
  <c r="D17" i="21"/>
  <c r="D17" i="22"/>
  <c r="D17" i="23"/>
  <c r="D24" i="22"/>
  <c r="D25" i="22" s="1"/>
  <c r="D24" i="21"/>
  <c r="D25" i="21" s="1"/>
  <c r="D27" i="21" s="1"/>
  <c r="D24" i="20"/>
  <c r="D25" i="20" s="1"/>
  <c r="D27" i="20" s="1"/>
  <c r="D24" i="19"/>
  <c r="D25" i="19" s="1"/>
  <c r="D27" i="19" s="1"/>
  <c r="D25" i="18"/>
  <c r="D17" i="18"/>
  <c r="D25" i="17"/>
  <c r="D17" i="17"/>
  <c r="D17" i="16"/>
  <c r="D27" i="16" s="1"/>
  <c r="D17" i="14"/>
  <c r="D25" i="12"/>
  <c r="D17" i="12"/>
  <c r="D25" i="11"/>
  <c r="D17" i="11"/>
  <c r="D25" i="10"/>
  <c r="D27" i="10" s="1"/>
  <c r="D17" i="9"/>
  <c r="D24" i="9"/>
  <c r="D25" i="9" s="1"/>
  <c r="D27" i="11" l="1"/>
  <c r="D27" i="17"/>
  <c r="D27" i="22"/>
  <c r="D27" i="14"/>
  <c r="D27" i="23"/>
  <c r="D27" i="12"/>
  <c r="D27" i="18"/>
  <c r="D27" i="9"/>
</calcChain>
</file>

<file path=xl/sharedStrings.xml><?xml version="1.0" encoding="utf-8"?>
<sst xmlns="http://schemas.openxmlformats.org/spreadsheetml/2006/main" count="532" uniqueCount="34">
  <si>
    <t>NÓMINA MENSUAL</t>
  </si>
  <si>
    <t xml:space="preserve">Salario base </t>
  </si>
  <si>
    <t xml:space="preserve">Trienios Modulares </t>
  </si>
  <si>
    <t>Complemento Destino</t>
  </si>
  <si>
    <t>Compl. Espec. Factor A</t>
  </si>
  <si>
    <t>Compl. Espec. Factor  BCD</t>
  </si>
  <si>
    <t>Consolidación Punto 4º Acuerdo</t>
  </si>
  <si>
    <t>Productividad</t>
  </si>
  <si>
    <t>Control permanente diario</t>
  </si>
  <si>
    <t>Nocturnidad</t>
  </si>
  <si>
    <t>Carrera profesional</t>
  </si>
  <si>
    <t>Alerta Sanitaria</t>
  </si>
  <si>
    <t>Productividad de L a V de 15 a 22 horas (no festivos)</t>
  </si>
  <si>
    <t>Productividad de L a V de 15 a 8 horas día siguiente (no festivos)</t>
  </si>
  <si>
    <t>Sábados, domingos y festivos de 8 a 22 horas</t>
  </si>
  <si>
    <t>Sábados, domingos y festivos de 8 a 8 horas del día siguiente</t>
  </si>
  <si>
    <t>Servicios Especiales</t>
  </si>
  <si>
    <t>L a V en días no festivos tiempo = o &lt; a 3 horas</t>
  </si>
  <si>
    <t>L a V en días no festivos tiempo &gt; a  3 horas</t>
  </si>
  <si>
    <t>Sábados, domingos y festivostiempo = o &lt; 3 horas</t>
  </si>
  <si>
    <t>Sábados, domingos y festivos tiempo &gt; 3 horas</t>
  </si>
  <si>
    <t>Carrera profesional 1</t>
  </si>
  <si>
    <t>Carrera profesional 2</t>
  </si>
  <si>
    <t>Carrera profesional 3</t>
  </si>
  <si>
    <t>Otros conceptos SANIDAD</t>
  </si>
  <si>
    <t>Otros conceptos AGyDR</t>
  </si>
  <si>
    <t>Categoría de la Carrera Profesional:</t>
  </si>
  <si>
    <t>SALARIO BRUTO ANUAL 2024</t>
  </si>
  <si>
    <t>(En SALARIO BRUTO ANUAL no se han tenido en cuenta los controles permanentes, alerta sanitaria o servicios especiales)</t>
  </si>
  <si>
    <t>Número de Trienos:</t>
  </si>
  <si>
    <t>PAGA EXTRAORDINARIA (Junio y Diciembre)</t>
  </si>
  <si>
    <r>
      <t>AÑO 2024</t>
    </r>
    <r>
      <rPr>
        <b/>
        <sz val="14"/>
        <color theme="0"/>
        <rFont val="Arial"/>
        <family val="2"/>
      </rPr>
      <t xml:space="preserve"> (nuevas RPT´s 01/10/24)</t>
    </r>
  </si>
  <si>
    <t>Control permanente sábados, domingos y festivos</t>
  </si>
  <si>
    <t>Turno de noche/hora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</si>
</sst>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&quot;€&quot;"/>
    <numFmt numFmtId="165" formatCode="[h]:mm"/>
    <numFmt numFmtId="166" formatCode="#,##0.00\ \ "/>
  </numFmts>
  <fonts count="18" x14ac:knownFonts="1">
    <font>
      <sz val="10"/>
      <name val="Arial"/>
    </font>
    <font>
      <sz val="10"/>
      <name val="Arial"/>
      <family val="2"/>
    </font>
    <font>
      <b/>
      <sz val="10"/>
      <color indexed="62"/>
      <name val="Arial"/>
      <family val="2"/>
    </font>
    <font>
      <b/>
      <sz val="10"/>
      <color indexed="2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0"/>
      <color indexed="21"/>
      <name val="Arial"/>
      <family val="2"/>
    </font>
    <font>
      <i/>
      <sz val="8"/>
      <name val="Arial"/>
      <family val="2"/>
    </font>
    <font>
      <b/>
      <sz val="10"/>
      <name val="Arial"/>
      <family val="2"/>
    </font>
    <font>
      <b/>
      <sz val="15"/>
      <color indexed="10"/>
      <name val="Arial"/>
      <family val="2"/>
    </font>
    <font>
      <b/>
      <sz val="10"/>
      <color theme="0"/>
      <name val="Arial"/>
      <family val="2"/>
    </font>
    <font>
      <sz val="14"/>
      <name val="Arial"/>
      <family val="2"/>
    </font>
    <font>
      <b/>
      <sz val="14"/>
      <color theme="0"/>
      <name val="Arial"/>
      <family val="2"/>
    </font>
    <font>
      <b/>
      <sz val="14"/>
      <color indexed="18"/>
      <name val="Arial"/>
      <family val="2"/>
    </font>
    <font>
      <b/>
      <sz val="16"/>
      <color theme="0"/>
      <name val="Arial"/>
      <family val="2"/>
    </font>
    <font>
      <i/>
      <sz val="7"/>
      <name val="Arial"/>
      <family val="2"/>
    </font>
    <font>
      <b/>
      <sz val="16"/>
      <name val="Arial"/>
      <family val="2"/>
    </font>
    <font>
      <b/>
      <sz val="12"/>
      <color indexed="62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5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66CC"/>
        <bgColor indexed="64"/>
      </patternFill>
    </fill>
    <fill>
      <patternFill patternType="solid">
        <fgColor rgb="FF7030A0"/>
        <bgColor indexed="64"/>
      </patternFill>
    </fill>
  </fills>
  <borders count="13">
    <border>
      <left/>
      <right/>
      <top/>
      <bottom/>
      <diagonal/>
    </border>
    <border>
      <left style="thick">
        <color indexed="18"/>
      </left>
      <right style="thick">
        <color indexed="18"/>
      </right>
      <top style="thick">
        <color indexed="18"/>
      </top>
      <bottom style="thick">
        <color indexed="18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indexed="18"/>
      </left>
      <right/>
      <top style="thick">
        <color indexed="18"/>
      </top>
      <bottom style="thick">
        <color indexed="18"/>
      </bottom>
      <diagonal/>
    </border>
    <border>
      <left/>
      <right style="thick">
        <color indexed="18"/>
      </right>
      <top style="thick">
        <color indexed="18"/>
      </top>
      <bottom style="thick">
        <color indexed="18"/>
      </bottom>
      <diagonal/>
    </border>
    <border>
      <left/>
      <right/>
      <top style="thick">
        <color indexed="18"/>
      </top>
      <bottom/>
      <diagonal/>
    </border>
    <border>
      <left style="thin">
        <color rgb="FFFFFF00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66">
    <xf numFmtId="0" fontId="0" fillId="0" borderId="0" xfId="0"/>
    <xf numFmtId="0" fontId="2" fillId="0" borderId="0" xfId="0" applyFont="1"/>
    <xf numFmtId="0" fontId="4" fillId="0" borderId="0" xfId="0" applyFont="1"/>
    <xf numFmtId="0" fontId="0" fillId="0" borderId="0" xfId="0" applyAlignment="1">
      <alignment horizontal="center"/>
    </xf>
    <xf numFmtId="164" fontId="0" fillId="0" borderId="0" xfId="0" applyNumberFormat="1"/>
    <xf numFmtId="0" fontId="0" fillId="0" borderId="0" xfId="0" applyNumberFormat="1"/>
    <xf numFmtId="165" fontId="0" fillId="0" borderId="0" xfId="0" applyNumberFormat="1"/>
    <xf numFmtId="0" fontId="9" fillId="0" borderId="0" xfId="0" applyFont="1"/>
    <xf numFmtId="0" fontId="1" fillId="0" borderId="0" xfId="0" applyFont="1"/>
    <xf numFmtId="0" fontId="0" fillId="0" borderId="0" xfId="0" applyProtection="1"/>
    <xf numFmtId="0" fontId="0" fillId="0" borderId="2" xfId="0" applyBorder="1" applyProtection="1"/>
    <xf numFmtId="0" fontId="8" fillId="0" borderId="2" xfId="0" applyFont="1" applyBorder="1" applyProtection="1"/>
    <xf numFmtId="164" fontId="0" fillId="0" borderId="2" xfId="0" applyNumberFormat="1" applyBorder="1" applyAlignment="1" applyProtection="1">
      <alignment horizontal="right" indent="4"/>
    </xf>
    <xf numFmtId="164" fontId="0" fillId="0" borderId="0" xfId="0" applyNumberFormat="1" applyAlignment="1" applyProtection="1">
      <alignment horizontal="right" indent="4"/>
    </xf>
    <xf numFmtId="166" fontId="8" fillId="0" borderId="2" xfId="0" applyNumberFormat="1" applyFont="1" applyBorder="1" applyAlignment="1" applyProtection="1">
      <alignment vertical="center"/>
    </xf>
    <xf numFmtId="0" fontId="1" fillId="0" borderId="2" xfId="1" applyBorder="1" applyProtection="1"/>
    <xf numFmtId="164" fontId="1" fillId="0" borderId="2" xfId="1" applyNumberFormat="1" applyBorder="1" applyAlignment="1" applyProtection="1">
      <alignment horizontal="right" indent="4"/>
    </xf>
    <xf numFmtId="0" fontId="1" fillId="0" borderId="2" xfId="0" applyFont="1" applyBorder="1" applyProtection="1"/>
    <xf numFmtId="0" fontId="4" fillId="0" borderId="7" xfId="0" applyFont="1" applyBorder="1" applyProtection="1"/>
    <xf numFmtId="0" fontId="0" fillId="0" borderId="6" xfId="0" applyBorder="1" applyProtection="1"/>
    <xf numFmtId="164" fontId="8" fillId="0" borderId="2" xfId="0" applyNumberFormat="1" applyFont="1" applyBorder="1" applyAlignment="1" applyProtection="1">
      <alignment horizontal="right" indent="4"/>
    </xf>
    <xf numFmtId="164" fontId="5" fillId="0" borderId="0" xfId="0" applyNumberFormat="1" applyFont="1" applyAlignment="1" applyProtection="1">
      <alignment horizontal="right" indent="3"/>
    </xf>
    <xf numFmtId="164" fontId="5" fillId="0" borderId="2" xfId="0" applyNumberFormat="1" applyFont="1" applyBorder="1" applyAlignment="1" applyProtection="1">
      <alignment horizontal="right" indent="4"/>
    </xf>
    <xf numFmtId="164" fontId="5" fillId="0" borderId="0" xfId="0" applyNumberFormat="1" applyFont="1" applyAlignment="1" applyProtection="1">
      <alignment horizontal="right" indent="4"/>
    </xf>
    <xf numFmtId="0" fontId="4" fillId="0" borderId="0" xfId="0" applyFont="1" applyBorder="1" applyProtection="1"/>
    <xf numFmtId="0" fontId="0" fillId="0" borderId="0" xfId="0" applyBorder="1" applyProtection="1"/>
    <xf numFmtId="164" fontId="5" fillId="0" borderId="0" xfId="0" applyNumberFormat="1" applyFont="1" applyBorder="1" applyAlignment="1" applyProtection="1">
      <alignment horizontal="right" indent="4"/>
    </xf>
    <xf numFmtId="0" fontId="11" fillId="0" borderId="0" xfId="0" applyFont="1" applyProtection="1"/>
    <xf numFmtId="164" fontId="13" fillId="3" borderId="1" xfId="0" applyNumberFormat="1" applyFont="1" applyFill="1" applyBorder="1" applyAlignment="1" applyProtection="1">
      <alignment horizontal="center"/>
    </xf>
    <xf numFmtId="164" fontId="13" fillId="4" borderId="0" xfId="0" applyNumberFormat="1" applyFont="1" applyFill="1" applyBorder="1" applyAlignment="1" applyProtection="1">
      <alignment horizontal="left" indent="2"/>
    </xf>
    <xf numFmtId="0" fontId="17" fillId="0" borderId="8" xfId="0" applyFont="1" applyBorder="1"/>
    <xf numFmtId="0" fontId="0" fillId="7" borderId="0" xfId="0" applyFill="1"/>
    <xf numFmtId="0" fontId="0" fillId="7" borderId="0" xfId="0" applyFill="1" applyProtection="1"/>
    <xf numFmtId="0" fontId="11" fillId="7" borderId="0" xfId="0" applyFont="1" applyFill="1" applyProtection="1"/>
    <xf numFmtId="0" fontId="9" fillId="7" borderId="0" xfId="0" applyFont="1" applyFill="1"/>
    <xf numFmtId="0" fontId="0" fillId="7" borderId="0" xfId="0" applyFill="1" applyAlignment="1">
      <alignment horizontal="center"/>
    </xf>
    <xf numFmtId="0" fontId="4" fillId="7" borderId="0" xfId="0" applyFont="1" applyFill="1"/>
    <xf numFmtId="0" fontId="1" fillId="7" borderId="0" xfId="0" applyFont="1" applyFill="1"/>
    <xf numFmtId="0" fontId="11" fillId="0" borderId="0" xfId="0" applyFont="1" applyProtection="1">
      <protection locked="0"/>
    </xf>
    <xf numFmtId="164" fontId="13" fillId="3" borderId="1" xfId="0" applyNumberFormat="1" applyFont="1" applyFill="1" applyBorder="1" applyAlignment="1" applyProtection="1">
      <alignment horizontal="center"/>
      <protection locked="0"/>
    </xf>
    <xf numFmtId="164" fontId="13" fillId="4" borderId="0" xfId="0" applyNumberFormat="1" applyFont="1" applyFill="1" applyBorder="1" applyAlignment="1" applyProtection="1">
      <alignment horizontal="left" indent="2"/>
      <protection locked="0"/>
    </xf>
    <xf numFmtId="0" fontId="11" fillId="7" borderId="0" xfId="0" applyFont="1" applyFill="1" applyProtection="1">
      <protection locked="0"/>
    </xf>
    <xf numFmtId="0" fontId="0" fillId="0" borderId="3" xfId="0" applyBorder="1" applyAlignment="1" applyProtection="1">
      <alignment horizontal="left"/>
    </xf>
    <xf numFmtId="0" fontId="0" fillId="0" borderId="4" xfId="0" applyBorder="1" applyAlignment="1" applyProtection="1">
      <alignment horizontal="left"/>
    </xf>
    <xf numFmtId="0" fontId="0" fillId="0" borderId="5" xfId="0" applyBorder="1" applyAlignment="1" applyProtection="1">
      <alignment horizontal="left"/>
    </xf>
    <xf numFmtId="0" fontId="14" fillId="10" borderId="12" xfId="0" applyFont="1" applyFill="1" applyBorder="1" applyAlignment="1">
      <alignment horizontal="center"/>
    </xf>
    <xf numFmtId="0" fontId="14" fillId="10" borderId="0" xfId="0" applyFont="1" applyFill="1" applyBorder="1" applyAlignment="1">
      <alignment horizontal="center"/>
    </xf>
    <xf numFmtId="0" fontId="16" fillId="2" borderId="8" xfId="0" applyFont="1" applyFill="1" applyBorder="1" applyAlignment="1">
      <alignment horizontal="center"/>
    </xf>
    <xf numFmtId="0" fontId="16" fillId="5" borderId="8" xfId="0" applyFont="1" applyFill="1" applyBorder="1" applyAlignment="1">
      <alignment horizontal="center"/>
    </xf>
    <xf numFmtId="0" fontId="3" fillId="8" borderId="3" xfId="0" applyFont="1" applyFill="1" applyBorder="1" applyAlignment="1" applyProtection="1">
      <alignment horizontal="center"/>
    </xf>
    <xf numFmtId="0" fontId="3" fillId="8" borderId="4" xfId="0" applyFont="1" applyFill="1" applyBorder="1" applyAlignment="1" applyProtection="1">
      <alignment horizontal="center"/>
    </xf>
    <xf numFmtId="0" fontId="3" fillId="8" borderId="5" xfId="0" applyFont="1" applyFill="1" applyBorder="1" applyAlignment="1" applyProtection="1">
      <alignment horizontal="center"/>
    </xf>
    <xf numFmtId="0" fontId="10" fillId="6" borderId="2" xfId="0" applyFont="1" applyFill="1" applyBorder="1" applyAlignment="1" applyProtection="1">
      <alignment horizontal="center"/>
    </xf>
    <xf numFmtId="0" fontId="15" fillId="0" borderId="11" xfId="0" applyFont="1" applyBorder="1" applyAlignment="1">
      <alignment horizontal="center" wrapText="1"/>
    </xf>
    <xf numFmtId="0" fontId="7" fillId="0" borderId="11" xfId="0" applyFont="1" applyBorder="1" applyAlignment="1">
      <alignment horizontal="center" wrapText="1"/>
    </xf>
    <xf numFmtId="0" fontId="10" fillId="5" borderId="2" xfId="0" applyFont="1" applyFill="1" applyBorder="1" applyAlignment="1" applyProtection="1">
      <alignment horizontal="center"/>
    </xf>
    <xf numFmtId="0" fontId="6" fillId="7" borderId="3" xfId="1" applyFont="1" applyFill="1" applyBorder="1" applyAlignment="1" applyProtection="1">
      <alignment horizontal="left"/>
    </xf>
    <xf numFmtId="0" fontId="6" fillId="7" borderId="4" xfId="1" applyFont="1" applyFill="1" applyBorder="1" applyAlignment="1" applyProtection="1">
      <alignment horizontal="left"/>
    </xf>
    <xf numFmtId="0" fontId="6" fillId="7" borderId="5" xfId="1" applyFont="1" applyFill="1" applyBorder="1" applyAlignment="1" applyProtection="1">
      <alignment horizontal="left"/>
    </xf>
    <xf numFmtId="0" fontId="3" fillId="9" borderId="3" xfId="0" applyFont="1" applyFill="1" applyBorder="1" applyAlignment="1" applyProtection="1">
      <alignment horizontal="center"/>
    </xf>
    <xf numFmtId="0" fontId="3" fillId="9" borderId="4" xfId="0" applyFont="1" applyFill="1" applyBorder="1" applyAlignment="1" applyProtection="1">
      <alignment horizontal="center"/>
    </xf>
    <xf numFmtId="0" fontId="3" fillId="9" borderId="5" xfId="0" applyFont="1" applyFill="1" applyBorder="1" applyAlignment="1" applyProtection="1">
      <alignment horizontal="center"/>
    </xf>
    <xf numFmtId="0" fontId="12" fillId="10" borderId="9" xfId="0" applyFont="1" applyFill="1" applyBorder="1" applyAlignment="1" applyProtection="1">
      <alignment horizontal="center"/>
      <protection locked="0"/>
    </xf>
    <xf numFmtId="0" fontId="12" fillId="10" borderId="10" xfId="0" applyFont="1" applyFill="1" applyBorder="1" applyAlignment="1" applyProtection="1">
      <alignment horizontal="center"/>
      <protection locked="0"/>
    </xf>
    <xf numFmtId="0" fontId="12" fillId="10" borderId="9" xfId="0" applyFont="1" applyFill="1" applyBorder="1" applyAlignment="1" applyProtection="1">
      <alignment horizontal="center"/>
    </xf>
    <xf numFmtId="0" fontId="12" fillId="10" borderId="10" xfId="0" applyFont="1" applyFill="1" applyBorder="1" applyAlignment="1" applyProtection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colors>
    <mruColors>
      <color rgb="FF00CCFF"/>
      <color rgb="FFD60093"/>
      <color rgb="FFFF3300"/>
      <color rgb="FFFF66CC"/>
      <color rgb="FF31849B"/>
      <color rgb="FF0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CCFF"/>
  </sheetPr>
  <dimension ref="A1:AL540"/>
  <sheetViews>
    <sheetView tabSelected="1" zoomScaleNormal="100" workbookViewId="0">
      <selection activeCell="C3" sqref="C3:D3"/>
    </sheetView>
  </sheetViews>
  <sheetFormatPr baseColWidth="10" defaultRowHeight="12.75" x14ac:dyDescent="0.35"/>
  <cols>
    <col min="1" max="1" width="5.73046875" customWidth="1"/>
    <col min="2" max="2" width="43" customWidth="1"/>
    <col min="3" max="3" width="8.59765625" customWidth="1"/>
    <col min="4" max="4" width="29.3984375" bestFit="1" customWidth="1"/>
    <col min="5" max="5" width="5.73046875" customWidth="1"/>
    <col min="6" max="6" width="12.3984375" bestFit="1" customWidth="1"/>
    <col min="7" max="7" width="14.265625" bestFit="1" customWidth="1"/>
    <col min="8" max="8" width="28.3984375" customWidth="1"/>
    <col min="9" max="9" width="18.265625" customWidth="1"/>
    <col min="10" max="10" width="5.73046875" customWidth="1"/>
    <col min="11" max="38" width="11.59765625" style="31"/>
  </cols>
  <sheetData>
    <row r="1" spans="1:38" ht="20.65" x14ac:dyDescent="0.6">
      <c r="A1" s="8"/>
      <c r="B1" s="45" t="s">
        <v>31</v>
      </c>
      <c r="C1" s="46"/>
      <c r="D1" s="46"/>
    </row>
    <row r="2" spans="1:38" ht="4.9000000000000004" customHeight="1" thickBot="1" x14ac:dyDescent="0.4"/>
    <row r="3" spans="1:38" ht="21.4" thickTop="1" thickBot="1" x14ac:dyDescent="0.65">
      <c r="B3" s="30" t="s">
        <v>29</v>
      </c>
      <c r="C3" s="47"/>
      <c r="D3" s="47"/>
    </row>
    <row r="4" spans="1:38" ht="21.4" thickTop="1" thickBot="1" x14ac:dyDescent="0.65">
      <c r="B4" s="30" t="s">
        <v>26</v>
      </c>
      <c r="C4" s="48">
        <v>0</v>
      </c>
      <c r="D4" s="48"/>
      <c r="E4" s="4"/>
    </row>
    <row r="5" spans="1:38" ht="4.9000000000000004" customHeight="1" thickTop="1" thickBot="1" x14ac:dyDescent="0.45">
      <c r="B5" s="1"/>
      <c r="C5">
        <v>1</v>
      </c>
    </row>
    <row r="6" spans="1:38" s="9" customFormat="1" ht="13.5" thickBot="1" x14ac:dyDescent="0.45">
      <c r="B6" s="49" t="s">
        <v>0</v>
      </c>
      <c r="C6" s="50"/>
      <c r="D6" s="51"/>
      <c r="F6" s="52" t="s">
        <v>24</v>
      </c>
      <c r="G6" s="52"/>
      <c r="H6" s="52"/>
      <c r="I6" s="5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</row>
    <row r="7" spans="1:38" s="9" customFormat="1" ht="13.5" thickBot="1" x14ac:dyDescent="0.45">
      <c r="B7" s="10" t="s">
        <v>1</v>
      </c>
      <c r="C7" s="11"/>
      <c r="D7" s="12">
        <v>1326.9</v>
      </c>
      <c r="E7" s="13"/>
      <c r="F7" s="42" t="s">
        <v>8</v>
      </c>
      <c r="G7" s="43"/>
      <c r="H7" s="44"/>
      <c r="I7" s="12">
        <v>110.28</v>
      </c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32"/>
      <c r="AH7" s="32"/>
      <c r="AI7" s="32"/>
      <c r="AJ7" s="32"/>
      <c r="AK7" s="32"/>
      <c r="AL7" s="32"/>
    </row>
    <row r="8" spans="1:38" s="9" customFormat="1" ht="13.5" thickBot="1" x14ac:dyDescent="0.4">
      <c r="B8" s="10" t="s">
        <v>2</v>
      </c>
      <c r="C8" s="14">
        <v>51.07</v>
      </c>
      <c r="D8" s="12">
        <f>C3*C8</f>
        <v>0</v>
      </c>
      <c r="E8" s="13"/>
      <c r="F8" s="10" t="s">
        <v>32</v>
      </c>
      <c r="G8" s="10"/>
      <c r="H8" s="10"/>
      <c r="I8" s="12">
        <v>157.55000000000001</v>
      </c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2"/>
      <c r="AI8" s="32"/>
      <c r="AJ8" s="32"/>
      <c r="AK8" s="32"/>
      <c r="AL8" s="32"/>
    </row>
    <row r="9" spans="1:38" s="9" customFormat="1" ht="13.5" thickBot="1" x14ac:dyDescent="0.45">
      <c r="B9" s="10" t="s">
        <v>3</v>
      </c>
      <c r="C9" s="11"/>
      <c r="D9" s="12">
        <v>653.76</v>
      </c>
      <c r="E9" s="13"/>
      <c r="F9" s="42" t="s">
        <v>33</v>
      </c>
      <c r="G9" s="43"/>
      <c r="H9" s="44"/>
      <c r="I9" s="12">
        <v>2.4500000000000002</v>
      </c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  <c r="AF9" s="32"/>
      <c r="AG9" s="32"/>
      <c r="AH9" s="32"/>
      <c r="AI9" s="32"/>
      <c r="AJ9" s="32"/>
      <c r="AK9" s="32"/>
      <c r="AL9" s="32"/>
    </row>
    <row r="10" spans="1:38" s="9" customFormat="1" ht="13.5" thickBot="1" x14ac:dyDescent="0.45">
      <c r="B10" s="10" t="s">
        <v>4</v>
      </c>
      <c r="C10" s="11"/>
      <c r="D10" s="12">
        <v>377.2</v>
      </c>
      <c r="E10" s="13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2"/>
      <c r="AG10" s="32"/>
      <c r="AH10" s="32"/>
      <c r="AI10" s="32"/>
      <c r="AJ10" s="32"/>
      <c r="AK10" s="32"/>
      <c r="AL10" s="32"/>
    </row>
    <row r="11" spans="1:38" s="9" customFormat="1" ht="13.5" thickBot="1" x14ac:dyDescent="0.45">
      <c r="B11" s="10" t="s">
        <v>5</v>
      </c>
      <c r="C11" s="11"/>
      <c r="D11" s="12">
        <v>240.99</v>
      </c>
      <c r="E11" s="13"/>
      <c r="F11" s="55" t="s">
        <v>25</v>
      </c>
      <c r="G11" s="55"/>
      <c r="H11" s="55"/>
      <c r="I11" s="55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  <c r="AF11" s="32"/>
      <c r="AG11" s="32"/>
      <c r="AH11" s="32"/>
      <c r="AI11" s="32"/>
      <c r="AJ11" s="32"/>
      <c r="AK11" s="32"/>
      <c r="AL11" s="32"/>
    </row>
    <row r="12" spans="1:38" s="9" customFormat="1" ht="13.5" thickBot="1" x14ac:dyDescent="0.45">
      <c r="B12" s="10" t="s">
        <v>6</v>
      </c>
      <c r="C12" s="11"/>
      <c r="D12" s="12">
        <v>25.87</v>
      </c>
      <c r="E12" s="13"/>
      <c r="F12" s="56" t="s">
        <v>11</v>
      </c>
      <c r="G12" s="57"/>
      <c r="H12" s="57"/>
      <c r="I12" s="58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  <c r="AG12" s="32"/>
      <c r="AH12" s="32"/>
      <c r="AI12" s="32"/>
      <c r="AJ12" s="32"/>
      <c r="AK12" s="32"/>
      <c r="AL12" s="32"/>
    </row>
    <row r="13" spans="1:38" s="9" customFormat="1" ht="13.5" thickBot="1" x14ac:dyDescent="0.45">
      <c r="B13" s="10" t="s">
        <v>7</v>
      </c>
      <c r="C13" s="11"/>
      <c r="D13" s="12">
        <v>429.31</v>
      </c>
      <c r="E13" s="13"/>
      <c r="F13" s="15" t="s">
        <v>12</v>
      </c>
      <c r="G13" s="15"/>
      <c r="H13" s="15"/>
      <c r="I13" s="16">
        <v>46.01</v>
      </c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  <c r="AF13" s="32"/>
      <c r="AG13" s="32"/>
      <c r="AH13" s="32"/>
      <c r="AI13" s="32"/>
      <c r="AJ13" s="32"/>
      <c r="AK13" s="32"/>
      <c r="AL13" s="32"/>
    </row>
    <row r="14" spans="1:38" s="9" customFormat="1" ht="13.5" thickBot="1" x14ac:dyDescent="0.4">
      <c r="B14" s="17" t="s">
        <v>21</v>
      </c>
      <c r="C14" s="14">
        <v>192.67</v>
      </c>
      <c r="D14" s="12" t="str">
        <f>IF(C4=1,C14,"0,00 €")</f>
        <v>0,00 €</v>
      </c>
      <c r="E14" s="13"/>
      <c r="F14" s="15" t="s">
        <v>13</v>
      </c>
      <c r="G14" s="15"/>
      <c r="H14" s="15"/>
      <c r="I14" s="16">
        <v>110.28</v>
      </c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2"/>
      <c r="AI14" s="32"/>
      <c r="AJ14" s="32"/>
      <c r="AK14" s="32"/>
      <c r="AL14" s="32"/>
    </row>
    <row r="15" spans="1:38" s="9" customFormat="1" ht="13.5" thickBot="1" x14ac:dyDescent="0.4">
      <c r="B15" s="17" t="s">
        <v>22</v>
      </c>
      <c r="C15" s="14">
        <v>346.77</v>
      </c>
      <c r="D15" s="12" t="str">
        <f>IF(C4=2,C15,"0,00 €")</f>
        <v>0,00 €</v>
      </c>
      <c r="E15" s="13"/>
      <c r="F15" s="15" t="s">
        <v>14</v>
      </c>
      <c r="G15" s="15"/>
      <c r="H15" s="15"/>
      <c r="I15" s="16">
        <v>115.05</v>
      </c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  <c r="AF15" s="32"/>
      <c r="AG15" s="32"/>
      <c r="AH15" s="32"/>
      <c r="AI15" s="32"/>
      <c r="AJ15" s="32"/>
      <c r="AK15" s="32"/>
      <c r="AL15" s="32"/>
    </row>
    <row r="16" spans="1:38" s="9" customFormat="1" ht="13.5" thickBot="1" x14ac:dyDescent="0.4">
      <c r="B16" s="17" t="s">
        <v>23</v>
      </c>
      <c r="C16" s="14">
        <v>500.84</v>
      </c>
      <c r="D16" s="12" t="str">
        <f>IF(C4=3,C16,"0,00 €")</f>
        <v>0,00 €</v>
      </c>
      <c r="E16" s="13"/>
      <c r="F16" s="15" t="s">
        <v>15</v>
      </c>
      <c r="G16" s="15"/>
      <c r="H16" s="15"/>
      <c r="I16" s="16">
        <v>157.55000000000001</v>
      </c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  <c r="AF16" s="32"/>
      <c r="AG16" s="32"/>
      <c r="AH16" s="32"/>
      <c r="AI16" s="32"/>
      <c r="AJ16" s="32"/>
      <c r="AK16" s="32"/>
      <c r="AL16" s="32"/>
    </row>
    <row r="17" spans="1:38" s="9" customFormat="1" ht="14.25" thickBot="1" x14ac:dyDescent="0.45">
      <c r="B17" s="18"/>
      <c r="C17" s="19"/>
      <c r="D17" s="20">
        <f>SUM(D7:D16)</f>
        <v>3054.03</v>
      </c>
      <c r="E17" s="21"/>
      <c r="F17" s="56" t="s">
        <v>16</v>
      </c>
      <c r="G17" s="57"/>
      <c r="H17" s="57"/>
      <c r="I17" s="58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2"/>
      <c r="AL17" s="32"/>
    </row>
    <row r="18" spans="1:38" s="9" customFormat="1" ht="13.5" thickBot="1" x14ac:dyDescent="0.45">
      <c r="B18" s="59" t="s">
        <v>30</v>
      </c>
      <c r="C18" s="60"/>
      <c r="D18" s="61"/>
      <c r="F18" s="15" t="s">
        <v>17</v>
      </c>
      <c r="G18" s="15"/>
      <c r="H18" s="15"/>
      <c r="I18" s="16">
        <v>67.319999999999993</v>
      </c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32"/>
      <c r="AG18" s="32"/>
      <c r="AH18" s="32"/>
      <c r="AI18" s="32"/>
      <c r="AJ18" s="32"/>
      <c r="AK18" s="32"/>
      <c r="AL18" s="32"/>
    </row>
    <row r="19" spans="1:38" s="9" customFormat="1" ht="13.15" thickBot="1" x14ac:dyDescent="0.4">
      <c r="B19" s="10" t="s">
        <v>1</v>
      </c>
      <c r="C19" s="10"/>
      <c r="D19" s="12">
        <v>818.82</v>
      </c>
      <c r="E19" s="13"/>
      <c r="F19" s="15" t="s">
        <v>18</v>
      </c>
      <c r="G19" s="15"/>
      <c r="H19" s="15"/>
      <c r="I19" s="16">
        <v>22.46</v>
      </c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2"/>
      <c r="AG19" s="32"/>
      <c r="AH19" s="32"/>
      <c r="AI19" s="32"/>
      <c r="AJ19" s="32"/>
      <c r="AK19" s="32"/>
      <c r="AL19" s="32"/>
    </row>
    <row r="20" spans="1:38" s="9" customFormat="1" ht="13.5" thickBot="1" x14ac:dyDescent="0.4">
      <c r="B20" s="10" t="s">
        <v>2</v>
      </c>
      <c r="C20" s="14">
        <v>31.53</v>
      </c>
      <c r="D20" s="12">
        <f>C3*C20</f>
        <v>0</v>
      </c>
      <c r="E20" s="13"/>
      <c r="F20" s="15" t="s">
        <v>19</v>
      </c>
      <c r="G20" s="15"/>
      <c r="H20" s="15"/>
      <c r="I20" s="16">
        <v>84.16</v>
      </c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  <c r="AF20" s="32"/>
      <c r="AG20" s="32"/>
      <c r="AH20" s="32"/>
      <c r="AI20" s="32"/>
      <c r="AJ20" s="32"/>
      <c r="AK20" s="32"/>
      <c r="AL20" s="32"/>
    </row>
    <row r="21" spans="1:38" s="9" customFormat="1" ht="13.15" thickBot="1" x14ac:dyDescent="0.4">
      <c r="B21" s="10" t="s">
        <v>3</v>
      </c>
      <c r="C21" s="10"/>
      <c r="D21" s="12">
        <v>653.76</v>
      </c>
      <c r="E21" s="13"/>
      <c r="F21" s="15" t="s">
        <v>20</v>
      </c>
      <c r="G21" s="15"/>
      <c r="H21" s="15"/>
      <c r="I21" s="16">
        <v>28.08</v>
      </c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32"/>
      <c r="AI21" s="32"/>
      <c r="AJ21" s="32"/>
      <c r="AK21" s="32"/>
      <c r="AL21" s="32"/>
    </row>
    <row r="22" spans="1:38" s="9" customFormat="1" ht="13.15" thickBot="1" x14ac:dyDescent="0.4">
      <c r="B22" s="10" t="s">
        <v>4</v>
      </c>
      <c r="C22" s="10"/>
      <c r="D22" s="12">
        <v>377.2</v>
      </c>
      <c r="E22" s="13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  <c r="AF22" s="32"/>
      <c r="AG22" s="32"/>
      <c r="AH22" s="32"/>
      <c r="AI22" s="32"/>
      <c r="AJ22" s="32"/>
      <c r="AK22" s="32"/>
      <c r="AL22" s="32"/>
    </row>
    <row r="23" spans="1:38" s="9" customFormat="1" ht="13.15" thickBot="1" x14ac:dyDescent="0.4">
      <c r="B23" s="10" t="s">
        <v>5</v>
      </c>
      <c r="C23" s="10"/>
      <c r="D23" s="12">
        <v>240.99</v>
      </c>
      <c r="E23" s="13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32"/>
      <c r="AG23" s="32"/>
      <c r="AH23" s="32"/>
      <c r="AI23" s="32"/>
      <c r="AJ23" s="32"/>
      <c r="AK23" s="32"/>
      <c r="AL23" s="32"/>
    </row>
    <row r="24" spans="1:38" s="9" customFormat="1" ht="13.15" thickBot="1" x14ac:dyDescent="0.4">
      <c r="B24" s="10" t="s">
        <v>10</v>
      </c>
      <c r="C24" s="10"/>
      <c r="D24" s="12">
        <f>SUM(D14:D16)</f>
        <v>0</v>
      </c>
      <c r="E24" s="13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  <c r="AF24" s="32"/>
      <c r="AG24" s="32"/>
      <c r="AH24" s="32"/>
      <c r="AI24" s="32"/>
      <c r="AJ24" s="32"/>
      <c r="AK24" s="32"/>
      <c r="AL24" s="32"/>
    </row>
    <row r="25" spans="1:38" s="9" customFormat="1" ht="14.25" thickBot="1" x14ac:dyDescent="0.45">
      <c r="B25" s="18"/>
      <c r="C25" s="19"/>
      <c r="D25" s="22">
        <f>SUM(D19:D24)</f>
        <v>2090.77</v>
      </c>
      <c r="E25" s="23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32"/>
    </row>
    <row r="26" spans="1:38" s="9" customFormat="1" ht="4.9000000000000004" customHeight="1" thickBot="1" x14ac:dyDescent="0.45">
      <c r="B26" s="24"/>
      <c r="C26" s="25"/>
      <c r="D26" s="26"/>
      <c r="E26" s="23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</row>
    <row r="27" spans="1:38" s="38" customFormat="1" ht="18.399999999999999" thickTop="1" thickBot="1" x14ac:dyDescent="0.55000000000000004">
      <c r="B27" s="62" t="s">
        <v>27</v>
      </c>
      <c r="C27" s="63"/>
      <c r="D27" s="39">
        <f>12*D17+2*D25</f>
        <v>40829.9</v>
      </c>
      <c r="E27" s="40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</row>
    <row r="28" spans="1:38" ht="13.15" thickTop="1" x14ac:dyDescent="0.35">
      <c r="B28" s="53" t="s">
        <v>28</v>
      </c>
      <c r="C28" s="54"/>
      <c r="D28" s="54"/>
    </row>
    <row r="30" spans="1:38" s="31" customFormat="1" x14ac:dyDescent="0.35"/>
    <row r="31" spans="1:38" s="31" customFormat="1" x14ac:dyDescent="0.35">
      <c r="A31" s="37"/>
    </row>
    <row r="32" spans="1:38" s="31" customFormat="1" x14ac:dyDescent="0.35"/>
    <row r="33" s="31" customFormat="1" x14ac:dyDescent="0.35"/>
    <row r="34" s="31" customFormat="1" x14ac:dyDescent="0.35"/>
    <row r="35" s="31" customFormat="1" x14ac:dyDescent="0.35"/>
    <row r="36" s="31" customFormat="1" x14ac:dyDescent="0.35"/>
    <row r="37" s="31" customFormat="1" x14ac:dyDescent="0.35"/>
    <row r="38" s="31" customFormat="1" x14ac:dyDescent="0.35"/>
    <row r="39" s="31" customFormat="1" x14ac:dyDescent="0.35"/>
    <row r="40" s="31" customFormat="1" x14ac:dyDescent="0.35"/>
    <row r="41" s="31" customFormat="1" x14ac:dyDescent="0.35"/>
    <row r="42" s="31" customFormat="1" x14ac:dyDescent="0.35"/>
    <row r="43" s="31" customFormat="1" x14ac:dyDescent="0.35"/>
    <row r="44" s="31" customFormat="1" x14ac:dyDescent="0.35"/>
    <row r="45" s="31" customFormat="1" x14ac:dyDescent="0.35"/>
    <row r="46" s="31" customFormat="1" x14ac:dyDescent="0.35"/>
    <row r="47" s="31" customFormat="1" x14ac:dyDescent="0.35"/>
    <row r="48" s="31" customFormat="1" x14ac:dyDescent="0.35"/>
    <row r="49" s="31" customFormat="1" x14ac:dyDescent="0.35"/>
    <row r="50" s="31" customFormat="1" x14ac:dyDescent="0.35"/>
    <row r="51" s="31" customFormat="1" x14ac:dyDescent="0.35"/>
    <row r="52" s="31" customFormat="1" x14ac:dyDescent="0.35"/>
    <row r="53" s="31" customFormat="1" x14ac:dyDescent="0.35"/>
    <row r="54" s="31" customFormat="1" x14ac:dyDescent="0.35"/>
    <row r="55" s="31" customFormat="1" x14ac:dyDescent="0.35"/>
    <row r="56" s="31" customFormat="1" x14ac:dyDescent="0.35"/>
    <row r="57" s="31" customFormat="1" x14ac:dyDescent="0.35"/>
    <row r="58" s="31" customFormat="1" x14ac:dyDescent="0.35"/>
    <row r="59" s="31" customFormat="1" x14ac:dyDescent="0.35"/>
    <row r="60" s="31" customFormat="1" x14ac:dyDescent="0.35"/>
    <row r="61" s="31" customFormat="1" x14ac:dyDescent="0.35"/>
    <row r="62" s="31" customFormat="1" x14ac:dyDescent="0.35"/>
    <row r="63" s="31" customFormat="1" x14ac:dyDescent="0.35"/>
    <row r="64" s="31" customFormat="1" x14ac:dyDescent="0.35"/>
    <row r="65" spans="1:1" s="31" customFormat="1" x14ac:dyDescent="0.35"/>
    <row r="66" spans="1:1" s="31" customFormat="1" x14ac:dyDescent="0.35"/>
    <row r="67" spans="1:1" s="31" customFormat="1" x14ac:dyDescent="0.35"/>
    <row r="68" spans="1:1" s="31" customFormat="1" x14ac:dyDescent="0.35"/>
    <row r="69" spans="1:1" s="31" customFormat="1" x14ac:dyDescent="0.35"/>
    <row r="70" spans="1:1" s="31" customFormat="1" x14ac:dyDescent="0.35"/>
    <row r="71" spans="1:1" s="31" customFormat="1" x14ac:dyDescent="0.35"/>
    <row r="72" spans="1:1" s="31" customFormat="1" x14ac:dyDescent="0.35"/>
    <row r="73" spans="1:1" s="31" customFormat="1" x14ac:dyDescent="0.35"/>
    <row r="74" spans="1:1" s="31" customFormat="1" x14ac:dyDescent="0.35">
      <c r="A74" s="37"/>
    </row>
    <row r="75" spans="1:1" s="31" customFormat="1" x14ac:dyDescent="0.35"/>
    <row r="76" spans="1:1" s="31" customFormat="1" x14ac:dyDescent="0.35"/>
    <row r="77" spans="1:1" s="31" customFormat="1" x14ac:dyDescent="0.35"/>
    <row r="117" spans="1:1" x14ac:dyDescent="0.35">
      <c r="A117" s="8"/>
    </row>
    <row r="159" spans="1:1" ht="22.5" customHeight="1" x14ac:dyDescent="0.35">
      <c r="A159" s="8"/>
    </row>
    <row r="197" spans="1:1" ht="22.5" customHeight="1" x14ac:dyDescent="0.35">
      <c r="A197" s="8"/>
    </row>
    <row r="235" ht="22.5" customHeight="1" x14ac:dyDescent="0.35"/>
    <row r="273" ht="22.5" customHeight="1" x14ac:dyDescent="0.35"/>
    <row r="309" ht="22.5" customHeight="1" x14ac:dyDescent="0.35"/>
    <row r="345" ht="22.5" customHeight="1" x14ac:dyDescent="0.35"/>
    <row r="381" ht="22.5" customHeight="1" x14ac:dyDescent="0.35"/>
    <row r="453" spans="2:38" x14ac:dyDescent="0.35">
      <c r="J453" s="5"/>
    </row>
    <row r="455" spans="2:38" x14ac:dyDescent="0.35">
      <c r="J455" s="6"/>
    </row>
    <row r="456" spans="2:38" hidden="1" x14ac:dyDescent="0.35">
      <c r="J456" s="6"/>
    </row>
    <row r="457" spans="2:38" x14ac:dyDescent="0.35">
      <c r="J457" s="6"/>
    </row>
    <row r="458" spans="2:38" x14ac:dyDescent="0.35">
      <c r="J458" s="6"/>
    </row>
    <row r="459" spans="2:38" x14ac:dyDescent="0.35">
      <c r="J459" s="6"/>
    </row>
    <row r="460" spans="2:38" x14ac:dyDescent="0.35">
      <c r="J460" s="6"/>
    </row>
    <row r="463" spans="2:38" s="7" customFormat="1" ht="18.75" x14ac:dyDescent="0.5">
      <c r="B463"/>
      <c r="C463"/>
      <c r="D463"/>
      <c r="E463"/>
      <c r="F463"/>
      <c r="G463"/>
      <c r="H463"/>
      <c r="K463" s="34"/>
      <c r="L463" s="34"/>
      <c r="M463" s="34"/>
      <c r="N463" s="34"/>
      <c r="O463" s="34"/>
      <c r="P463" s="34"/>
      <c r="Q463" s="34"/>
      <c r="R463" s="34"/>
      <c r="S463" s="34"/>
      <c r="T463" s="34"/>
      <c r="U463" s="34"/>
      <c r="V463" s="34"/>
      <c r="W463" s="34"/>
      <c r="X463" s="34"/>
      <c r="Y463" s="34"/>
      <c r="Z463" s="34"/>
      <c r="AA463" s="34"/>
      <c r="AB463" s="34"/>
      <c r="AC463" s="34"/>
      <c r="AD463" s="34"/>
      <c r="AE463" s="34"/>
      <c r="AF463" s="34"/>
      <c r="AG463" s="34"/>
      <c r="AH463" s="34"/>
      <c r="AI463" s="34"/>
      <c r="AJ463" s="34"/>
      <c r="AK463" s="34"/>
      <c r="AL463" s="34"/>
    </row>
    <row r="467" ht="22.5" customHeight="1" x14ac:dyDescent="0.35"/>
    <row r="503" ht="48.75" customHeight="1" x14ac:dyDescent="0.35"/>
    <row r="509" ht="22.5" customHeight="1" x14ac:dyDescent="0.35"/>
    <row r="517" spans="2:38" s="3" customFormat="1" x14ac:dyDescent="0.35">
      <c r="B517"/>
      <c r="C517"/>
      <c r="D517"/>
      <c r="E517"/>
      <c r="F517"/>
      <c r="G517"/>
      <c r="H517"/>
      <c r="K517" s="35"/>
      <c r="L517" s="35"/>
      <c r="M517" s="35"/>
      <c r="N517" s="35"/>
      <c r="O517" s="35"/>
      <c r="P517" s="35"/>
      <c r="Q517" s="35"/>
      <c r="R517" s="35"/>
      <c r="S517" s="35"/>
      <c r="T517" s="35"/>
      <c r="U517" s="35"/>
      <c r="V517" s="35"/>
      <c r="W517" s="35"/>
      <c r="X517" s="35"/>
      <c r="Y517" s="35"/>
      <c r="Z517" s="35"/>
      <c r="AA517" s="35"/>
      <c r="AB517" s="35"/>
      <c r="AC517" s="35"/>
      <c r="AD517" s="35"/>
      <c r="AE517" s="35"/>
      <c r="AF517" s="35"/>
      <c r="AG517" s="35"/>
      <c r="AH517" s="35"/>
      <c r="AI517" s="35"/>
      <c r="AJ517" s="35"/>
      <c r="AK517" s="35"/>
      <c r="AL517" s="35"/>
    </row>
    <row r="525" spans="2:38" s="2" customFormat="1" ht="13.5" x14ac:dyDescent="0.35">
      <c r="B525"/>
      <c r="C525"/>
      <c r="D525"/>
      <c r="E525"/>
      <c r="F525"/>
      <c r="G525"/>
      <c r="H525"/>
      <c r="K525" s="36"/>
      <c r="L525" s="36"/>
      <c r="M525" s="36"/>
      <c r="N525" s="36"/>
      <c r="O525" s="36"/>
      <c r="P525" s="36"/>
      <c r="Q525" s="36"/>
      <c r="R525" s="36"/>
      <c r="S525" s="36"/>
      <c r="T525" s="36"/>
      <c r="U525" s="36"/>
      <c r="V525" s="36"/>
      <c r="W525" s="36"/>
      <c r="X525" s="36"/>
      <c r="Y525" s="36"/>
      <c r="Z525" s="36"/>
      <c r="AA525" s="36"/>
      <c r="AB525" s="36"/>
      <c r="AC525" s="36"/>
      <c r="AD525" s="36"/>
      <c r="AE525" s="36"/>
      <c r="AF525" s="36"/>
      <c r="AG525" s="36"/>
      <c r="AH525" s="36"/>
      <c r="AI525" s="36"/>
      <c r="AJ525" s="36"/>
      <c r="AK525" s="36"/>
      <c r="AL525" s="36"/>
    </row>
    <row r="532" spans="2:38" s="3" customFormat="1" x14ac:dyDescent="0.35">
      <c r="B532"/>
      <c r="C532"/>
      <c r="D532"/>
      <c r="E532"/>
      <c r="F532"/>
      <c r="G532"/>
      <c r="H532"/>
      <c r="K532" s="35"/>
      <c r="L532" s="35"/>
      <c r="M532" s="35"/>
      <c r="N532" s="35"/>
      <c r="O532" s="35"/>
      <c r="P532" s="35"/>
      <c r="Q532" s="35"/>
      <c r="R532" s="35"/>
      <c r="S532" s="35"/>
      <c r="T532" s="35"/>
      <c r="U532" s="35"/>
      <c r="V532" s="35"/>
      <c r="W532" s="35"/>
      <c r="X532" s="35"/>
      <c r="Y532" s="35"/>
      <c r="Z532" s="35"/>
      <c r="AA532" s="35"/>
      <c r="AB532" s="35"/>
      <c r="AC532" s="35"/>
      <c r="AD532" s="35"/>
      <c r="AE532" s="35"/>
      <c r="AF532" s="35"/>
      <c r="AG532" s="35"/>
      <c r="AH532" s="35"/>
      <c r="AI532" s="35"/>
      <c r="AJ532" s="35"/>
      <c r="AK532" s="35"/>
      <c r="AL532" s="35"/>
    </row>
    <row r="538" spans="2:38" s="2" customFormat="1" ht="13.5" x14ac:dyDescent="0.35">
      <c r="B538"/>
      <c r="C538"/>
      <c r="D538"/>
      <c r="E538"/>
      <c r="F538"/>
      <c r="G538"/>
      <c r="H538"/>
      <c r="K538" s="36"/>
      <c r="L538" s="36"/>
      <c r="M538" s="36"/>
      <c r="N538" s="36"/>
      <c r="O538" s="36"/>
      <c r="P538" s="36"/>
      <c r="Q538" s="36"/>
      <c r="R538" s="36"/>
      <c r="S538" s="36"/>
      <c r="T538" s="36"/>
      <c r="U538" s="36"/>
      <c r="V538" s="36"/>
      <c r="W538" s="36"/>
      <c r="X538" s="36"/>
      <c r="Y538" s="36"/>
      <c r="Z538" s="36"/>
      <c r="AA538" s="36"/>
      <c r="AB538" s="36"/>
      <c r="AC538" s="36"/>
      <c r="AD538" s="36"/>
      <c r="AE538" s="36"/>
      <c r="AF538" s="36"/>
      <c r="AG538" s="36"/>
      <c r="AH538" s="36"/>
      <c r="AI538" s="36"/>
      <c r="AJ538" s="36"/>
      <c r="AK538" s="36"/>
      <c r="AL538" s="36"/>
    </row>
    <row r="540" spans="2:38" s="3" customFormat="1" x14ac:dyDescent="0.35">
      <c r="B540"/>
      <c r="C540"/>
      <c r="D540"/>
      <c r="E540"/>
      <c r="F540"/>
      <c r="G540"/>
      <c r="H540"/>
      <c r="K540" s="35"/>
      <c r="L540" s="35"/>
      <c r="M540" s="35"/>
      <c r="N540" s="35"/>
      <c r="O540" s="35"/>
      <c r="P540" s="35"/>
      <c r="Q540" s="35"/>
      <c r="R540" s="35"/>
      <c r="S540" s="35"/>
      <c r="T540" s="35"/>
      <c r="U540" s="35"/>
      <c r="V540" s="35"/>
      <c r="W540" s="35"/>
      <c r="X540" s="35"/>
      <c r="Y540" s="35"/>
      <c r="Z540" s="35"/>
      <c r="AA540" s="35"/>
      <c r="AB540" s="35"/>
      <c r="AC540" s="35"/>
      <c r="AD540" s="35"/>
      <c r="AE540" s="35"/>
      <c r="AF540" s="35"/>
      <c r="AG540" s="35"/>
      <c r="AH540" s="35"/>
      <c r="AI540" s="35"/>
      <c r="AJ540" s="35"/>
      <c r="AK540" s="35"/>
      <c r="AL540" s="35"/>
    </row>
  </sheetData>
  <mergeCells count="13">
    <mergeCell ref="B28:D28"/>
    <mergeCell ref="F9:H9"/>
    <mergeCell ref="F11:I11"/>
    <mergeCell ref="F12:I12"/>
    <mergeCell ref="F17:I17"/>
    <mergeCell ref="B18:D18"/>
    <mergeCell ref="B27:C27"/>
    <mergeCell ref="F7:H7"/>
    <mergeCell ref="B1:D1"/>
    <mergeCell ref="C3:D3"/>
    <mergeCell ref="C4:D4"/>
    <mergeCell ref="B6:D6"/>
    <mergeCell ref="F6:I6"/>
  </mergeCells>
  <pageMargins left="0.78740157480314965" right="0.78740157480314965" top="0.51181102362204722" bottom="0.59055118110236227" header="0" footer="0"/>
  <pageSetup paperSize="9" scale="75" orientation="landscape" r:id="rId1"/>
  <headerFooter alignWithMargins="0"/>
  <rowBreaks count="2" manualBreakCount="2">
    <brk id="464" max="16383" man="1"/>
    <brk id="505" max="16383" man="1"/>
  </rowBreaks>
  <ignoredErrors>
    <ignoredError sqref="D27" unlocked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92D050"/>
  </sheetPr>
  <dimension ref="A1:AL540"/>
  <sheetViews>
    <sheetView zoomScaleNormal="100" workbookViewId="0">
      <selection activeCell="F9" sqref="F9:H9"/>
    </sheetView>
  </sheetViews>
  <sheetFormatPr baseColWidth="10" defaultRowHeight="12.75" x14ac:dyDescent="0.35"/>
  <cols>
    <col min="1" max="1" width="5.73046875" customWidth="1"/>
    <col min="2" max="2" width="43" customWidth="1"/>
    <col min="3" max="3" width="8.59765625" customWidth="1"/>
    <col min="4" max="4" width="29.3984375" bestFit="1" customWidth="1"/>
    <col min="5" max="5" width="5.73046875" customWidth="1"/>
    <col min="6" max="6" width="12.3984375" bestFit="1" customWidth="1"/>
    <col min="7" max="7" width="14.265625" bestFit="1" customWidth="1"/>
    <col min="8" max="8" width="28.3984375" customWidth="1"/>
    <col min="9" max="9" width="18.265625" customWidth="1"/>
    <col min="10" max="10" width="5.73046875" customWidth="1"/>
    <col min="11" max="38" width="11.59765625" style="31"/>
  </cols>
  <sheetData>
    <row r="1" spans="1:38" ht="20.65" x14ac:dyDescent="0.6">
      <c r="A1" s="8"/>
      <c r="B1" s="45" t="s">
        <v>31</v>
      </c>
      <c r="C1" s="46"/>
      <c r="D1" s="46"/>
    </row>
    <row r="2" spans="1:38" ht="4.9000000000000004" customHeight="1" thickBot="1" x14ac:dyDescent="0.4"/>
    <row r="3" spans="1:38" ht="21.4" thickTop="1" thickBot="1" x14ac:dyDescent="0.65">
      <c r="B3" s="30" t="s">
        <v>29</v>
      </c>
      <c r="C3" s="47">
        <v>0</v>
      </c>
      <c r="D3" s="47"/>
    </row>
    <row r="4" spans="1:38" ht="21.4" thickTop="1" thickBot="1" x14ac:dyDescent="0.65">
      <c r="B4" s="30" t="s">
        <v>26</v>
      </c>
      <c r="C4" s="48">
        <v>0</v>
      </c>
      <c r="D4" s="48"/>
      <c r="E4" s="4"/>
    </row>
    <row r="5" spans="1:38" ht="4.9000000000000004" customHeight="1" thickTop="1" thickBot="1" x14ac:dyDescent="0.45">
      <c r="B5" s="1"/>
      <c r="C5">
        <v>1</v>
      </c>
    </row>
    <row r="6" spans="1:38" s="9" customFormat="1" ht="13.5" thickBot="1" x14ac:dyDescent="0.45">
      <c r="B6" s="49" t="s">
        <v>0</v>
      </c>
      <c r="C6" s="50"/>
      <c r="D6" s="51"/>
      <c r="F6" s="52" t="s">
        <v>24</v>
      </c>
      <c r="G6" s="52"/>
      <c r="H6" s="52"/>
      <c r="I6" s="5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</row>
    <row r="7" spans="1:38" s="9" customFormat="1" ht="13.5" thickBot="1" x14ac:dyDescent="0.45">
      <c r="B7" s="10" t="s">
        <v>1</v>
      </c>
      <c r="C7" s="11"/>
      <c r="D7" s="12">
        <v>1326.9</v>
      </c>
      <c r="E7" s="13"/>
      <c r="F7" s="42" t="s">
        <v>8</v>
      </c>
      <c r="G7" s="43"/>
      <c r="H7" s="44"/>
      <c r="I7" s="12">
        <v>110.28</v>
      </c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32"/>
      <c r="AH7" s="32"/>
      <c r="AI7" s="32"/>
      <c r="AJ7" s="32"/>
      <c r="AK7" s="32"/>
      <c r="AL7" s="32"/>
    </row>
    <row r="8" spans="1:38" s="9" customFormat="1" ht="13.5" thickBot="1" x14ac:dyDescent="0.4">
      <c r="B8" s="10" t="s">
        <v>2</v>
      </c>
      <c r="C8" s="14">
        <v>51.07</v>
      </c>
      <c r="D8" s="12">
        <f>C3*C8</f>
        <v>0</v>
      </c>
      <c r="E8" s="13"/>
      <c r="F8" s="10" t="s">
        <v>32</v>
      </c>
      <c r="G8" s="10"/>
      <c r="H8" s="10"/>
      <c r="I8" s="12">
        <v>157.55000000000001</v>
      </c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2"/>
      <c r="AI8" s="32"/>
      <c r="AJ8" s="32"/>
      <c r="AK8" s="32"/>
      <c r="AL8" s="32"/>
    </row>
    <row r="9" spans="1:38" s="9" customFormat="1" ht="13.5" thickBot="1" x14ac:dyDescent="0.45">
      <c r="B9" s="10" t="s">
        <v>3</v>
      </c>
      <c r="C9" s="11"/>
      <c r="D9" s="12">
        <v>697.43</v>
      </c>
      <c r="E9" s="13"/>
      <c r="F9" s="42" t="s">
        <v>33</v>
      </c>
      <c r="G9" s="43"/>
      <c r="H9" s="44"/>
      <c r="I9" s="12">
        <v>2.4500000000000002</v>
      </c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  <c r="AF9" s="32"/>
      <c r="AG9" s="32"/>
      <c r="AH9" s="32"/>
      <c r="AI9" s="32"/>
      <c r="AJ9" s="32"/>
      <c r="AK9" s="32"/>
      <c r="AL9" s="32"/>
    </row>
    <row r="10" spans="1:38" s="9" customFormat="1" ht="13.5" thickBot="1" x14ac:dyDescent="0.45">
      <c r="B10" s="10" t="s">
        <v>4</v>
      </c>
      <c r="C10" s="11"/>
      <c r="D10" s="12">
        <v>405.13</v>
      </c>
      <c r="E10" s="13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2"/>
      <c r="AG10" s="32"/>
      <c r="AH10" s="32"/>
      <c r="AI10" s="32"/>
      <c r="AJ10" s="32"/>
      <c r="AK10" s="32"/>
      <c r="AL10" s="32"/>
    </row>
    <row r="11" spans="1:38" s="9" customFormat="1" ht="13.5" thickBot="1" x14ac:dyDescent="0.45">
      <c r="B11" s="10" t="s">
        <v>5</v>
      </c>
      <c r="C11" s="11"/>
      <c r="D11" s="12">
        <v>471.91</v>
      </c>
      <c r="E11" s="13"/>
      <c r="F11" s="55" t="s">
        <v>25</v>
      </c>
      <c r="G11" s="55"/>
      <c r="H11" s="55"/>
      <c r="I11" s="55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  <c r="AF11" s="32"/>
      <c r="AG11" s="32"/>
      <c r="AH11" s="32"/>
      <c r="AI11" s="32"/>
      <c r="AJ11" s="32"/>
      <c r="AK11" s="32"/>
      <c r="AL11" s="32"/>
    </row>
    <row r="12" spans="1:38" s="9" customFormat="1" ht="13.5" thickBot="1" x14ac:dyDescent="0.45">
      <c r="B12" s="10" t="s">
        <v>6</v>
      </c>
      <c r="C12" s="11"/>
      <c r="D12" s="12">
        <v>25.87</v>
      </c>
      <c r="E12" s="13"/>
      <c r="F12" s="56" t="s">
        <v>11</v>
      </c>
      <c r="G12" s="57"/>
      <c r="H12" s="57"/>
      <c r="I12" s="58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  <c r="AG12" s="32"/>
      <c r="AH12" s="32"/>
      <c r="AI12" s="32"/>
      <c r="AJ12" s="32"/>
      <c r="AK12" s="32"/>
      <c r="AL12" s="32"/>
    </row>
    <row r="13" spans="1:38" s="9" customFormat="1" ht="13.5" thickBot="1" x14ac:dyDescent="0.45">
      <c r="B13" s="10" t="s">
        <v>7</v>
      </c>
      <c r="C13" s="11"/>
      <c r="D13" s="12">
        <v>429.31</v>
      </c>
      <c r="E13" s="13"/>
      <c r="F13" s="15" t="s">
        <v>12</v>
      </c>
      <c r="G13" s="15"/>
      <c r="H13" s="15"/>
      <c r="I13" s="16">
        <v>46.01</v>
      </c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  <c r="AF13" s="32"/>
      <c r="AG13" s="32"/>
      <c r="AH13" s="32"/>
      <c r="AI13" s="32"/>
      <c r="AJ13" s="32"/>
      <c r="AK13" s="32"/>
      <c r="AL13" s="32"/>
    </row>
    <row r="14" spans="1:38" s="9" customFormat="1" ht="13.5" thickBot="1" x14ac:dyDescent="0.4">
      <c r="B14" s="17" t="s">
        <v>21</v>
      </c>
      <c r="C14" s="14">
        <v>192.67</v>
      </c>
      <c r="D14" s="12" t="str">
        <f>IF(C4=1,C14,"0,00 €")</f>
        <v>0,00 €</v>
      </c>
      <c r="E14" s="13"/>
      <c r="F14" s="15" t="s">
        <v>13</v>
      </c>
      <c r="G14" s="15"/>
      <c r="H14" s="15"/>
      <c r="I14" s="16">
        <v>110.28</v>
      </c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2"/>
      <c r="AI14" s="32"/>
      <c r="AJ14" s="32"/>
      <c r="AK14" s="32"/>
      <c r="AL14" s="32"/>
    </row>
    <row r="15" spans="1:38" s="9" customFormat="1" ht="13.5" thickBot="1" x14ac:dyDescent="0.4">
      <c r="B15" s="17" t="s">
        <v>22</v>
      </c>
      <c r="C15" s="14">
        <v>346.77</v>
      </c>
      <c r="D15" s="12" t="str">
        <f>IF(C4=2,C15,"0,00 €")</f>
        <v>0,00 €</v>
      </c>
      <c r="E15" s="13"/>
      <c r="F15" s="15" t="s">
        <v>14</v>
      </c>
      <c r="G15" s="15"/>
      <c r="H15" s="15"/>
      <c r="I15" s="16">
        <v>115.05</v>
      </c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  <c r="AF15" s="32"/>
      <c r="AG15" s="32"/>
      <c r="AH15" s="32"/>
      <c r="AI15" s="32"/>
      <c r="AJ15" s="32"/>
      <c r="AK15" s="32"/>
      <c r="AL15" s="32"/>
    </row>
    <row r="16" spans="1:38" s="9" customFormat="1" ht="13.5" thickBot="1" x14ac:dyDescent="0.4">
      <c r="B16" s="17" t="s">
        <v>23</v>
      </c>
      <c r="C16" s="14">
        <v>500.84</v>
      </c>
      <c r="D16" s="12" t="str">
        <f>IF(C4=3,C16,"0,00 €")</f>
        <v>0,00 €</v>
      </c>
      <c r="E16" s="13"/>
      <c r="F16" s="15" t="s">
        <v>15</v>
      </c>
      <c r="G16" s="15"/>
      <c r="H16" s="15"/>
      <c r="I16" s="16">
        <v>157.55000000000001</v>
      </c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  <c r="AF16" s="32"/>
      <c r="AG16" s="32"/>
      <c r="AH16" s="32"/>
      <c r="AI16" s="32"/>
      <c r="AJ16" s="32"/>
      <c r="AK16" s="32"/>
      <c r="AL16" s="32"/>
    </row>
    <row r="17" spans="1:38" s="9" customFormat="1" ht="14.25" thickBot="1" x14ac:dyDescent="0.45">
      <c r="B17" s="18"/>
      <c r="C17" s="19"/>
      <c r="D17" s="20">
        <f>SUM(D7:D16)</f>
        <v>3356.5499999999997</v>
      </c>
      <c r="E17" s="21"/>
      <c r="F17" s="56" t="s">
        <v>16</v>
      </c>
      <c r="G17" s="57"/>
      <c r="H17" s="57"/>
      <c r="I17" s="58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2"/>
      <c r="AL17" s="32"/>
    </row>
    <row r="18" spans="1:38" s="9" customFormat="1" ht="13.5" thickBot="1" x14ac:dyDescent="0.45">
      <c r="B18" s="59" t="s">
        <v>30</v>
      </c>
      <c r="C18" s="60"/>
      <c r="D18" s="61"/>
      <c r="F18" s="15" t="s">
        <v>17</v>
      </c>
      <c r="G18" s="15"/>
      <c r="H18" s="15"/>
      <c r="I18" s="16">
        <v>67.319999999999993</v>
      </c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32"/>
      <c r="AG18" s="32"/>
      <c r="AH18" s="32"/>
      <c r="AI18" s="32"/>
      <c r="AJ18" s="32"/>
      <c r="AK18" s="32"/>
      <c r="AL18" s="32"/>
    </row>
    <row r="19" spans="1:38" s="9" customFormat="1" ht="13.15" thickBot="1" x14ac:dyDescent="0.4">
      <c r="B19" s="10" t="s">
        <v>1</v>
      </c>
      <c r="C19" s="10"/>
      <c r="D19" s="12">
        <v>818.82</v>
      </c>
      <c r="E19" s="13"/>
      <c r="F19" s="15" t="s">
        <v>18</v>
      </c>
      <c r="G19" s="15"/>
      <c r="H19" s="15"/>
      <c r="I19" s="16">
        <v>22.46</v>
      </c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2"/>
      <c r="AG19" s="32"/>
      <c r="AH19" s="32"/>
      <c r="AI19" s="32"/>
      <c r="AJ19" s="32"/>
      <c r="AK19" s="32"/>
      <c r="AL19" s="32"/>
    </row>
    <row r="20" spans="1:38" s="9" customFormat="1" ht="13.5" thickBot="1" x14ac:dyDescent="0.4">
      <c r="B20" s="10" t="s">
        <v>2</v>
      </c>
      <c r="C20" s="14">
        <v>31.53</v>
      </c>
      <c r="D20" s="12">
        <f>C3*C20</f>
        <v>0</v>
      </c>
      <c r="E20" s="13"/>
      <c r="F20" s="15" t="s">
        <v>19</v>
      </c>
      <c r="G20" s="15"/>
      <c r="H20" s="15"/>
      <c r="I20" s="16">
        <v>84.16</v>
      </c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  <c r="AF20" s="32"/>
      <c r="AG20" s="32"/>
      <c r="AH20" s="32"/>
      <c r="AI20" s="32"/>
      <c r="AJ20" s="32"/>
      <c r="AK20" s="32"/>
      <c r="AL20" s="32"/>
    </row>
    <row r="21" spans="1:38" s="9" customFormat="1" ht="13.15" thickBot="1" x14ac:dyDescent="0.4">
      <c r="B21" s="10" t="s">
        <v>3</v>
      </c>
      <c r="C21" s="10"/>
      <c r="D21" s="12">
        <v>697.43</v>
      </c>
      <c r="E21" s="13"/>
      <c r="F21" s="15" t="s">
        <v>20</v>
      </c>
      <c r="G21" s="15"/>
      <c r="H21" s="15"/>
      <c r="I21" s="16">
        <v>28.08</v>
      </c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32"/>
      <c r="AI21" s="32"/>
      <c r="AJ21" s="32"/>
      <c r="AK21" s="32"/>
      <c r="AL21" s="32"/>
    </row>
    <row r="22" spans="1:38" s="9" customFormat="1" ht="13.15" thickBot="1" x14ac:dyDescent="0.4">
      <c r="B22" s="10" t="s">
        <v>4</v>
      </c>
      <c r="C22" s="10"/>
      <c r="D22" s="12">
        <v>405.13</v>
      </c>
      <c r="E22" s="13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  <c r="AF22" s="32"/>
      <c r="AG22" s="32"/>
      <c r="AH22" s="32"/>
      <c r="AI22" s="32"/>
      <c r="AJ22" s="32"/>
      <c r="AK22" s="32"/>
      <c r="AL22" s="32"/>
    </row>
    <row r="23" spans="1:38" s="9" customFormat="1" ht="13.15" thickBot="1" x14ac:dyDescent="0.4">
      <c r="B23" s="10" t="s">
        <v>5</v>
      </c>
      <c r="C23" s="10"/>
      <c r="D23" s="12">
        <v>471.91</v>
      </c>
      <c r="E23" s="13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32"/>
      <c r="AG23" s="32"/>
      <c r="AH23" s="32"/>
      <c r="AI23" s="32"/>
      <c r="AJ23" s="32"/>
      <c r="AK23" s="32"/>
      <c r="AL23" s="32"/>
    </row>
    <row r="24" spans="1:38" s="9" customFormat="1" ht="13.15" thickBot="1" x14ac:dyDescent="0.4">
      <c r="B24" s="10" t="s">
        <v>10</v>
      </c>
      <c r="C24" s="10"/>
      <c r="D24" s="12">
        <f>SUM(D14:D16)</f>
        <v>0</v>
      </c>
      <c r="E24" s="13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  <c r="AF24" s="32"/>
      <c r="AG24" s="32"/>
      <c r="AH24" s="32"/>
      <c r="AI24" s="32"/>
      <c r="AJ24" s="32"/>
      <c r="AK24" s="32"/>
      <c r="AL24" s="32"/>
    </row>
    <row r="25" spans="1:38" s="9" customFormat="1" ht="14.25" thickBot="1" x14ac:dyDescent="0.45">
      <c r="B25" s="18"/>
      <c r="C25" s="19"/>
      <c r="D25" s="22">
        <f>SUM(D19:D24)</f>
        <v>2393.29</v>
      </c>
      <c r="E25" s="23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32"/>
    </row>
    <row r="26" spans="1:38" s="9" customFormat="1" ht="4.9000000000000004" customHeight="1" thickBot="1" x14ac:dyDescent="0.45">
      <c r="B26" s="24"/>
      <c r="C26" s="25"/>
      <c r="D26" s="26"/>
      <c r="E26" s="23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</row>
    <row r="27" spans="1:38" s="27" customFormat="1" ht="18.399999999999999" thickTop="1" thickBot="1" x14ac:dyDescent="0.55000000000000004">
      <c r="B27" s="64" t="s">
        <v>27</v>
      </c>
      <c r="C27" s="65"/>
      <c r="D27" s="28">
        <f>12*D17+2*D25</f>
        <v>45065.18</v>
      </c>
      <c r="E27" s="29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</row>
    <row r="28" spans="1:38" ht="13.15" thickTop="1" x14ac:dyDescent="0.35">
      <c r="B28" s="53" t="s">
        <v>28</v>
      </c>
      <c r="C28" s="54"/>
      <c r="D28" s="54"/>
    </row>
    <row r="30" spans="1:38" s="31" customFormat="1" x14ac:dyDescent="0.35"/>
    <row r="31" spans="1:38" s="31" customFormat="1" x14ac:dyDescent="0.35">
      <c r="A31" s="37"/>
    </row>
    <row r="32" spans="1:38" s="31" customFormat="1" x14ac:dyDescent="0.35"/>
    <row r="33" s="31" customFormat="1" x14ac:dyDescent="0.35"/>
    <row r="34" s="31" customFormat="1" x14ac:dyDescent="0.35"/>
    <row r="35" s="31" customFormat="1" x14ac:dyDescent="0.35"/>
    <row r="36" s="31" customFormat="1" x14ac:dyDescent="0.35"/>
    <row r="37" s="31" customFormat="1" x14ac:dyDescent="0.35"/>
    <row r="38" s="31" customFormat="1" x14ac:dyDescent="0.35"/>
    <row r="39" s="31" customFormat="1" x14ac:dyDescent="0.35"/>
    <row r="40" s="31" customFormat="1" x14ac:dyDescent="0.35"/>
    <row r="41" s="31" customFormat="1" x14ac:dyDescent="0.35"/>
    <row r="42" s="31" customFormat="1" x14ac:dyDescent="0.35"/>
    <row r="43" s="31" customFormat="1" x14ac:dyDescent="0.35"/>
    <row r="44" s="31" customFormat="1" x14ac:dyDescent="0.35"/>
    <row r="45" s="31" customFormat="1" x14ac:dyDescent="0.35"/>
    <row r="46" s="31" customFormat="1" x14ac:dyDescent="0.35"/>
    <row r="47" s="31" customFormat="1" x14ac:dyDescent="0.35"/>
    <row r="48" s="31" customFormat="1" x14ac:dyDescent="0.35"/>
    <row r="49" s="31" customFormat="1" x14ac:dyDescent="0.35"/>
    <row r="50" s="31" customFormat="1" x14ac:dyDescent="0.35"/>
    <row r="51" s="31" customFormat="1" x14ac:dyDescent="0.35"/>
    <row r="52" s="31" customFormat="1" x14ac:dyDescent="0.35"/>
    <row r="53" s="31" customFormat="1" x14ac:dyDescent="0.35"/>
    <row r="54" s="31" customFormat="1" x14ac:dyDescent="0.35"/>
    <row r="55" s="31" customFormat="1" x14ac:dyDescent="0.35"/>
    <row r="56" s="31" customFormat="1" x14ac:dyDescent="0.35"/>
    <row r="57" s="31" customFormat="1" x14ac:dyDescent="0.35"/>
    <row r="58" s="31" customFormat="1" x14ac:dyDescent="0.35"/>
    <row r="59" s="31" customFormat="1" x14ac:dyDescent="0.35"/>
    <row r="60" s="31" customFormat="1" x14ac:dyDescent="0.35"/>
    <row r="61" s="31" customFormat="1" x14ac:dyDescent="0.35"/>
    <row r="62" s="31" customFormat="1" x14ac:dyDescent="0.35"/>
    <row r="63" s="31" customFormat="1" x14ac:dyDescent="0.35"/>
    <row r="64" s="31" customFormat="1" x14ac:dyDescent="0.35"/>
    <row r="65" spans="1:1" s="31" customFormat="1" x14ac:dyDescent="0.35"/>
    <row r="66" spans="1:1" s="31" customFormat="1" x14ac:dyDescent="0.35"/>
    <row r="67" spans="1:1" s="31" customFormat="1" x14ac:dyDescent="0.35"/>
    <row r="68" spans="1:1" s="31" customFormat="1" x14ac:dyDescent="0.35"/>
    <row r="69" spans="1:1" s="31" customFormat="1" x14ac:dyDescent="0.35"/>
    <row r="70" spans="1:1" s="31" customFormat="1" x14ac:dyDescent="0.35"/>
    <row r="71" spans="1:1" s="31" customFormat="1" x14ac:dyDescent="0.35"/>
    <row r="72" spans="1:1" s="31" customFormat="1" x14ac:dyDescent="0.35"/>
    <row r="73" spans="1:1" s="31" customFormat="1" x14ac:dyDescent="0.35"/>
    <row r="74" spans="1:1" s="31" customFormat="1" x14ac:dyDescent="0.35">
      <c r="A74" s="37"/>
    </row>
    <row r="75" spans="1:1" s="31" customFormat="1" x14ac:dyDescent="0.35"/>
    <row r="76" spans="1:1" s="31" customFormat="1" x14ac:dyDescent="0.35"/>
    <row r="77" spans="1:1" s="31" customFormat="1" x14ac:dyDescent="0.35"/>
    <row r="117" spans="1:1" x14ac:dyDescent="0.35">
      <c r="A117" s="8"/>
    </row>
    <row r="159" spans="1:1" ht="22.5" customHeight="1" x14ac:dyDescent="0.35">
      <c r="A159" s="8"/>
    </row>
    <row r="197" spans="1:1" ht="22.5" customHeight="1" x14ac:dyDescent="0.35">
      <c r="A197" s="8"/>
    </row>
    <row r="235" ht="22.5" customHeight="1" x14ac:dyDescent="0.35"/>
    <row r="273" ht="22.5" customHeight="1" x14ac:dyDescent="0.35"/>
    <row r="309" ht="22.5" customHeight="1" x14ac:dyDescent="0.35"/>
    <row r="345" ht="22.5" customHeight="1" x14ac:dyDescent="0.35"/>
    <row r="381" ht="22.5" customHeight="1" x14ac:dyDescent="0.35"/>
    <row r="453" spans="2:38" x14ac:dyDescent="0.35">
      <c r="J453" s="5"/>
    </row>
    <row r="455" spans="2:38" x14ac:dyDescent="0.35">
      <c r="J455" s="6"/>
    </row>
    <row r="456" spans="2:38" hidden="1" x14ac:dyDescent="0.35">
      <c r="J456" s="6"/>
    </row>
    <row r="457" spans="2:38" x14ac:dyDescent="0.35">
      <c r="J457" s="6"/>
    </row>
    <row r="458" spans="2:38" x14ac:dyDescent="0.35">
      <c r="J458" s="6"/>
    </row>
    <row r="459" spans="2:38" x14ac:dyDescent="0.35">
      <c r="J459" s="6"/>
    </row>
    <row r="460" spans="2:38" x14ac:dyDescent="0.35">
      <c r="J460" s="6"/>
    </row>
    <row r="463" spans="2:38" s="7" customFormat="1" ht="18.75" x14ac:dyDescent="0.5">
      <c r="B463"/>
      <c r="C463"/>
      <c r="D463"/>
      <c r="E463"/>
      <c r="F463"/>
      <c r="G463"/>
      <c r="H463"/>
      <c r="K463" s="34"/>
      <c r="L463" s="34"/>
      <c r="M463" s="34"/>
      <c r="N463" s="34"/>
      <c r="O463" s="34"/>
      <c r="P463" s="34"/>
      <c r="Q463" s="34"/>
      <c r="R463" s="34"/>
      <c r="S463" s="34"/>
      <c r="T463" s="34"/>
      <c r="U463" s="34"/>
      <c r="V463" s="34"/>
      <c r="W463" s="34"/>
      <c r="X463" s="34"/>
      <c r="Y463" s="34"/>
      <c r="Z463" s="34"/>
      <c r="AA463" s="34"/>
      <c r="AB463" s="34"/>
      <c r="AC463" s="34"/>
      <c r="AD463" s="34"/>
      <c r="AE463" s="34"/>
      <c r="AF463" s="34"/>
      <c r="AG463" s="34"/>
      <c r="AH463" s="34"/>
      <c r="AI463" s="34"/>
      <c r="AJ463" s="34"/>
      <c r="AK463" s="34"/>
      <c r="AL463" s="34"/>
    </row>
    <row r="467" ht="22.5" customHeight="1" x14ac:dyDescent="0.35"/>
    <row r="503" ht="48.75" customHeight="1" x14ac:dyDescent="0.35"/>
    <row r="509" ht="22.5" customHeight="1" x14ac:dyDescent="0.35"/>
    <row r="517" spans="2:38" s="3" customFormat="1" x14ac:dyDescent="0.35">
      <c r="B517"/>
      <c r="C517"/>
      <c r="D517"/>
      <c r="E517"/>
      <c r="F517"/>
      <c r="G517"/>
      <c r="H517"/>
      <c r="K517" s="35"/>
      <c r="L517" s="35"/>
      <c r="M517" s="35"/>
      <c r="N517" s="35"/>
      <c r="O517" s="35"/>
      <c r="P517" s="35"/>
      <c r="Q517" s="35"/>
      <c r="R517" s="35"/>
      <c r="S517" s="35"/>
      <c r="T517" s="35"/>
      <c r="U517" s="35"/>
      <c r="V517" s="35"/>
      <c r="W517" s="35"/>
      <c r="X517" s="35"/>
      <c r="Y517" s="35"/>
      <c r="Z517" s="35"/>
      <c r="AA517" s="35"/>
      <c r="AB517" s="35"/>
      <c r="AC517" s="35"/>
      <c r="AD517" s="35"/>
      <c r="AE517" s="35"/>
      <c r="AF517" s="35"/>
      <c r="AG517" s="35"/>
      <c r="AH517" s="35"/>
      <c r="AI517" s="35"/>
      <c r="AJ517" s="35"/>
      <c r="AK517" s="35"/>
      <c r="AL517" s="35"/>
    </row>
    <row r="525" spans="2:38" s="2" customFormat="1" ht="13.5" x14ac:dyDescent="0.35">
      <c r="B525"/>
      <c r="C525"/>
      <c r="D525"/>
      <c r="E525"/>
      <c r="F525"/>
      <c r="G525"/>
      <c r="H525"/>
      <c r="K525" s="36"/>
      <c r="L525" s="36"/>
      <c r="M525" s="36"/>
      <c r="N525" s="36"/>
      <c r="O525" s="36"/>
      <c r="P525" s="36"/>
      <c r="Q525" s="36"/>
      <c r="R525" s="36"/>
      <c r="S525" s="36"/>
      <c r="T525" s="36"/>
      <c r="U525" s="36"/>
      <c r="V525" s="36"/>
      <c r="W525" s="36"/>
      <c r="X525" s="36"/>
      <c r="Y525" s="36"/>
      <c r="Z525" s="36"/>
      <c r="AA525" s="36"/>
      <c r="AB525" s="36"/>
      <c r="AC525" s="36"/>
      <c r="AD525" s="36"/>
      <c r="AE525" s="36"/>
      <c r="AF525" s="36"/>
      <c r="AG525" s="36"/>
      <c r="AH525" s="36"/>
      <c r="AI525" s="36"/>
      <c r="AJ525" s="36"/>
      <c r="AK525" s="36"/>
      <c r="AL525" s="36"/>
    </row>
    <row r="532" spans="2:38" s="3" customFormat="1" x14ac:dyDescent="0.35">
      <c r="B532"/>
      <c r="C532"/>
      <c r="D532"/>
      <c r="E532"/>
      <c r="F532"/>
      <c r="G532"/>
      <c r="H532"/>
      <c r="K532" s="35"/>
      <c r="L532" s="35"/>
      <c r="M532" s="35"/>
      <c r="N532" s="35"/>
      <c r="O532" s="35"/>
      <c r="P532" s="35"/>
      <c r="Q532" s="35"/>
      <c r="R532" s="35"/>
      <c r="S532" s="35"/>
      <c r="T532" s="35"/>
      <c r="U532" s="35"/>
      <c r="V532" s="35"/>
      <c r="W532" s="35"/>
      <c r="X532" s="35"/>
      <c r="Y532" s="35"/>
      <c r="Z532" s="35"/>
      <c r="AA532" s="35"/>
      <c r="AB532" s="35"/>
      <c r="AC532" s="35"/>
      <c r="AD532" s="35"/>
      <c r="AE532" s="35"/>
      <c r="AF532" s="35"/>
      <c r="AG532" s="35"/>
      <c r="AH532" s="35"/>
      <c r="AI532" s="35"/>
      <c r="AJ532" s="35"/>
      <c r="AK532" s="35"/>
      <c r="AL532" s="35"/>
    </row>
    <row r="538" spans="2:38" s="2" customFormat="1" ht="13.5" x14ac:dyDescent="0.35">
      <c r="B538"/>
      <c r="C538"/>
      <c r="D538"/>
      <c r="E538"/>
      <c r="F538"/>
      <c r="G538"/>
      <c r="H538"/>
      <c r="K538" s="36"/>
      <c r="L538" s="36"/>
      <c r="M538" s="36"/>
      <c r="N538" s="36"/>
      <c r="O538" s="36"/>
      <c r="P538" s="36"/>
      <c r="Q538" s="36"/>
      <c r="R538" s="36"/>
      <c r="S538" s="36"/>
      <c r="T538" s="36"/>
      <c r="U538" s="36"/>
      <c r="V538" s="36"/>
      <c r="W538" s="36"/>
      <c r="X538" s="36"/>
      <c r="Y538" s="36"/>
      <c r="Z538" s="36"/>
      <c r="AA538" s="36"/>
      <c r="AB538" s="36"/>
      <c r="AC538" s="36"/>
      <c r="AD538" s="36"/>
      <c r="AE538" s="36"/>
      <c r="AF538" s="36"/>
      <c r="AG538" s="36"/>
      <c r="AH538" s="36"/>
      <c r="AI538" s="36"/>
      <c r="AJ538" s="36"/>
      <c r="AK538" s="36"/>
      <c r="AL538" s="36"/>
    </row>
    <row r="540" spans="2:38" s="3" customFormat="1" x14ac:dyDescent="0.35">
      <c r="B540"/>
      <c r="C540"/>
      <c r="D540"/>
      <c r="E540"/>
      <c r="F540"/>
      <c r="G540"/>
      <c r="H540"/>
      <c r="K540" s="35"/>
      <c r="L540" s="35"/>
      <c r="M540" s="35"/>
      <c r="N540" s="35"/>
      <c r="O540" s="35"/>
      <c r="P540" s="35"/>
      <c r="Q540" s="35"/>
      <c r="R540" s="35"/>
      <c r="S540" s="35"/>
      <c r="T540" s="35"/>
      <c r="U540" s="35"/>
      <c r="V540" s="35"/>
      <c r="W540" s="35"/>
      <c r="X540" s="35"/>
      <c r="Y540" s="35"/>
      <c r="Z540" s="35"/>
      <c r="AA540" s="35"/>
      <c r="AB540" s="35"/>
      <c r="AC540" s="35"/>
      <c r="AD540" s="35"/>
      <c r="AE540" s="35"/>
      <c r="AF540" s="35"/>
      <c r="AG540" s="35"/>
      <c r="AH540" s="35"/>
      <c r="AI540" s="35"/>
      <c r="AJ540" s="35"/>
      <c r="AK540" s="35"/>
      <c r="AL540" s="35"/>
    </row>
  </sheetData>
  <mergeCells count="13">
    <mergeCell ref="B28:D28"/>
    <mergeCell ref="F9:H9"/>
    <mergeCell ref="F11:I11"/>
    <mergeCell ref="F12:I12"/>
    <mergeCell ref="F17:I17"/>
    <mergeCell ref="B18:D18"/>
    <mergeCell ref="B27:C27"/>
    <mergeCell ref="F7:H7"/>
    <mergeCell ref="B1:D1"/>
    <mergeCell ref="C3:D3"/>
    <mergeCell ref="C4:D4"/>
    <mergeCell ref="B6:D6"/>
    <mergeCell ref="F6:I6"/>
  </mergeCells>
  <pageMargins left="0.78740157480314965" right="0.78740157480314965" top="0.51181102362204722" bottom="0.59055118110236227" header="0" footer="0"/>
  <pageSetup paperSize="9" scale="75" orientation="landscape" r:id="rId1"/>
  <headerFooter alignWithMargins="0"/>
  <rowBreaks count="2" manualBreakCount="2">
    <brk id="464" max="16383" man="1"/>
    <brk id="505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indexed="16"/>
  </sheetPr>
  <dimension ref="A1:AL540"/>
  <sheetViews>
    <sheetView zoomScaleNormal="100" workbookViewId="0">
      <selection activeCell="F8" sqref="F8"/>
    </sheetView>
  </sheetViews>
  <sheetFormatPr baseColWidth="10" defaultRowHeight="12.75" x14ac:dyDescent="0.35"/>
  <cols>
    <col min="1" max="1" width="5.73046875" customWidth="1"/>
    <col min="2" max="2" width="43" customWidth="1"/>
    <col min="3" max="3" width="8.59765625" customWidth="1"/>
    <col min="4" max="4" width="29.3984375" bestFit="1" customWidth="1"/>
    <col min="5" max="5" width="5.73046875" customWidth="1"/>
    <col min="6" max="6" width="12.3984375" bestFit="1" customWidth="1"/>
    <col min="7" max="7" width="14.265625" bestFit="1" customWidth="1"/>
    <col min="8" max="8" width="28.3984375" customWidth="1"/>
    <col min="9" max="9" width="18.265625" customWidth="1"/>
    <col min="11" max="38" width="11.59765625" style="31"/>
  </cols>
  <sheetData>
    <row r="1" spans="1:38" ht="20.65" x14ac:dyDescent="0.6">
      <c r="A1" s="8"/>
      <c r="B1" s="45" t="s">
        <v>31</v>
      </c>
      <c r="C1" s="46"/>
      <c r="D1" s="46"/>
    </row>
    <row r="2" spans="1:38" ht="4.9000000000000004" customHeight="1" thickBot="1" x14ac:dyDescent="0.4"/>
    <row r="3" spans="1:38" ht="21.4" thickTop="1" thickBot="1" x14ac:dyDescent="0.65">
      <c r="B3" s="30" t="s">
        <v>29</v>
      </c>
      <c r="C3" s="47">
        <v>0</v>
      </c>
      <c r="D3" s="47"/>
    </row>
    <row r="4" spans="1:38" ht="21.4" thickTop="1" thickBot="1" x14ac:dyDescent="0.65">
      <c r="B4" s="30" t="s">
        <v>26</v>
      </c>
      <c r="C4" s="48">
        <v>0</v>
      </c>
      <c r="D4" s="48"/>
      <c r="E4" s="4"/>
    </row>
    <row r="5" spans="1:38" ht="4.9000000000000004" customHeight="1" thickTop="1" thickBot="1" x14ac:dyDescent="0.45">
      <c r="B5" s="1"/>
      <c r="C5">
        <v>1</v>
      </c>
    </row>
    <row r="6" spans="1:38" s="9" customFormat="1" ht="13.5" thickBot="1" x14ac:dyDescent="0.45">
      <c r="B6" s="49" t="s">
        <v>0</v>
      </c>
      <c r="C6" s="50"/>
      <c r="D6" s="51"/>
      <c r="F6" s="52" t="s">
        <v>24</v>
      </c>
      <c r="G6" s="52"/>
      <c r="H6" s="52"/>
      <c r="I6" s="5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</row>
    <row r="7" spans="1:38" s="9" customFormat="1" ht="13.5" thickBot="1" x14ac:dyDescent="0.45">
      <c r="B7" s="10" t="s">
        <v>1</v>
      </c>
      <c r="C7" s="11"/>
      <c r="D7" s="12">
        <v>1326.9</v>
      </c>
      <c r="E7" s="13"/>
      <c r="F7" s="42" t="s">
        <v>8</v>
      </c>
      <c r="G7" s="43"/>
      <c r="H7" s="44"/>
      <c r="I7" s="12">
        <v>110.28</v>
      </c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32"/>
      <c r="AH7" s="32"/>
      <c r="AI7" s="32"/>
      <c r="AJ7" s="32"/>
      <c r="AK7" s="32"/>
      <c r="AL7" s="32"/>
    </row>
    <row r="8" spans="1:38" s="9" customFormat="1" ht="13.5" thickBot="1" x14ac:dyDescent="0.4">
      <c r="B8" s="10" t="s">
        <v>2</v>
      </c>
      <c r="C8" s="14">
        <v>51.07</v>
      </c>
      <c r="D8" s="12">
        <f>C3*C8</f>
        <v>0</v>
      </c>
      <c r="E8" s="13"/>
      <c r="F8" s="10" t="s">
        <v>33</v>
      </c>
      <c r="G8" s="10"/>
      <c r="H8" s="10"/>
      <c r="I8" s="12">
        <v>157.55000000000001</v>
      </c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2"/>
      <c r="AI8" s="32"/>
      <c r="AJ8" s="32"/>
      <c r="AK8" s="32"/>
      <c r="AL8" s="32"/>
    </row>
    <row r="9" spans="1:38" s="9" customFormat="1" ht="13.5" thickBot="1" x14ac:dyDescent="0.45">
      <c r="B9" s="10" t="s">
        <v>3</v>
      </c>
      <c r="C9" s="11"/>
      <c r="D9" s="12">
        <v>741.15</v>
      </c>
      <c r="E9" s="13"/>
      <c r="F9" s="42" t="s">
        <v>9</v>
      </c>
      <c r="G9" s="43"/>
      <c r="H9" s="44"/>
      <c r="I9" s="12">
        <v>2.4500000000000002</v>
      </c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  <c r="AF9" s="32"/>
      <c r="AG9" s="32"/>
      <c r="AH9" s="32"/>
      <c r="AI9" s="32"/>
      <c r="AJ9" s="32"/>
      <c r="AK9" s="32"/>
      <c r="AL9" s="32"/>
    </row>
    <row r="10" spans="1:38" s="9" customFormat="1" ht="13.5" thickBot="1" x14ac:dyDescent="0.45">
      <c r="B10" s="10" t="s">
        <v>4</v>
      </c>
      <c r="C10" s="11"/>
      <c r="D10" s="12">
        <v>437.35</v>
      </c>
      <c r="E10" s="13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2"/>
      <c r="AG10" s="32"/>
      <c r="AH10" s="32"/>
      <c r="AI10" s="32"/>
      <c r="AJ10" s="32"/>
      <c r="AK10" s="32"/>
      <c r="AL10" s="32"/>
    </row>
    <row r="11" spans="1:38" s="9" customFormat="1" ht="13.5" thickBot="1" x14ac:dyDescent="0.45">
      <c r="B11" s="10" t="s">
        <v>5</v>
      </c>
      <c r="C11" s="11"/>
      <c r="D11" s="12">
        <v>567.61</v>
      </c>
      <c r="E11" s="13"/>
      <c r="F11" s="55" t="s">
        <v>25</v>
      </c>
      <c r="G11" s="55"/>
      <c r="H11" s="55"/>
      <c r="I11" s="55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  <c r="AF11" s="32"/>
      <c r="AG11" s="32"/>
      <c r="AH11" s="32"/>
      <c r="AI11" s="32"/>
      <c r="AJ11" s="32"/>
      <c r="AK11" s="32"/>
      <c r="AL11" s="32"/>
    </row>
    <row r="12" spans="1:38" s="9" customFormat="1" ht="13.5" thickBot="1" x14ac:dyDescent="0.45">
      <c r="B12" s="10" t="s">
        <v>6</v>
      </c>
      <c r="C12" s="11"/>
      <c r="D12" s="12">
        <v>25.87</v>
      </c>
      <c r="E12" s="13"/>
      <c r="F12" s="56" t="s">
        <v>11</v>
      </c>
      <c r="G12" s="57"/>
      <c r="H12" s="57"/>
      <c r="I12" s="58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  <c r="AG12" s="32"/>
      <c r="AH12" s="32"/>
      <c r="AI12" s="32"/>
      <c r="AJ12" s="32"/>
      <c r="AK12" s="32"/>
      <c r="AL12" s="32"/>
    </row>
    <row r="13" spans="1:38" s="9" customFormat="1" ht="13.5" thickBot="1" x14ac:dyDescent="0.45">
      <c r="B13" s="10" t="s">
        <v>7</v>
      </c>
      <c r="C13" s="11"/>
      <c r="D13" s="12">
        <v>429.31</v>
      </c>
      <c r="E13" s="13"/>
      <c r="F13" s="15" t="s">
        <v>12</v>
      </c>
      <c r="G13" s="15"/>
      <c r="H13" s="15"/>
      <c r="I13" s="16">
        <v>46.01</v>
      </c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  <c r="AF13" s="32"/>
      <c r="AG13" s="32"/>
      <c r="AH13" s="32"/>
      <c r="AI13" s="32"/>
      <c r="AJ13" s="32"/>
      <c r="AK13" s="32"/>
      <c r="AL13" s="32"/>
    </row>
    <row r="14" spans="1:38" s="9" customFormat="1" ht="13.5" thickBot="1" x14ac:dyDescent="0.4">
      <c r="B14" s="17" t="s">
        <v>21</v>
      </c>
      <c r="C14" s="14">
        <v>192.67</v>
      </c>
      <c r="D14" s="12" t="str">
        <f>IF(C4=1,C14,"0,00 €")</f>
        <v>0,00 €</v>
      </c>
      <c r="E14" s="13"/>
      <c r="F14" s="15" t="s">
        <v>13</v>
      </c>
      <c r="G14" s="15"/>
      <c r="H14" s="15"/>
      <c r="I14" s="16">
        <v>110.28</v>
      </c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2"/>
      <c r="AI14" s="32"/>
      <c r="AJ14" s="32"/>
      <c r="AK14" s="32"/>
      <c r="AL14" s="32"/>
    </row>
    <row r="15" spans="1:38" s="9" customFormat="1" ht="13.5" thickBot="1" x14ac:dyDescent="0.4">
      <c r="B15" s="17" t="s">
        <v>22</v>
      </c>
      <c r="C15" s="14">
        <v>346.77</v>
      </c>
      <c r="D15" s="12" t="str">
        <f>IF(C4=2,C15,"0,00 €")</f>
        <v>0,00 €</v>
      </c>
      <c r="E15" s="13"/>
      <c r="F15" s="15" t="s">
        <v>14</v>
      </c>
      <c r="G15" s="15"/>
      <c r="H15" s="15"/>
      <c r="I15" s="16">
        <v>115.05</v>
      </c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  <c r="AF15" s="32"/>
      <c r="AG15" s="32"/>
      <c r="AH15" s="32"/>
      <c r="AI15" s="32"/>
      <c r="AJ15" s="32"/>
      <c r="AK15" s="32"/>
      <c r="AL15" s="32"/>
    </row>
    <row r="16" spans="1:38" s="9" customFormat="1" ht="13.5" thickBot="1" x14ac:dyDescent="0.4">
      <c r="B16" s="17" t="s">
        <v>23</v>
      </c>
      <c r="C16" s="14">
        <v>500.84</v>
      </c>
      <c r="D16" s="12" t="str">
        <f>IF(C4=3,C16,"0,00 €")</f>
        <v>0,00 €</v>
      </c>
      <c r="E16" s="13"/>
      <c r="F16" s="15" t="s">
        <v>15</v>
      </c>
      <c r="G16" s="15"/>
      <c r="H16" s="15"/>
      <c r="I16" s="16">
        <v>157.55000000000001</v>
      </c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  <c r="AF16" s="32"/>
      <c r="AG16" s="32"/>
      <c r="AH16" s="32"/>
      <c r="AI16" s="32"/>
      <c r="AJ16" s="32"/>
      <c r="AK16" s="32"/>
      <c r="AL16" s="32"/>
    </row>
    <row r="17" spans="1:38" s="9" customFormat="1" ht="14.25" thickBot="1" x14ac:dyDescent="0.45">
      <c r="B17" s="18"/>
      <c r="C17" s="19"/>
      <c r="D17" s="20">
        <f>SUM(D7:D16)</f>
        <v>3528.19</v>
      </c>
      <c r="E17" s="21"/>
      <c r="F17" s="56" t="s">
        <v>16</v>
      </c>
      <c r="G17" s="57"/>
      <c r="H17" s="57"/>
      <c r="I17" s="58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2"/>
      <c r="AL17" s="32"/>
    </row>
    <row r="18" spans="1:38" s="9" customFormat="1" ht="13.5" thickBot="1" x14ac:dyDescent="0.45">
      <c r="B18" s="59" t="s">
        <v>30</v>
      </c>
      <c r="C18" s="60"/>
      <c r="D18" s="61"/>
      <c r="F18" s="15" t="s">
        <v>17</v>
      </c>
      <c r="G18" s="15"/>
      <c r="H18" s="15"/>
      <c r="I18" s="16">
        <v>67.319999999999993</v>
      </c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32"/>
      <c r="AG18" s="32"/>
      <c r="AH18" s="32"/>
      <c r="AI18" s="32"/>
      <c r="AJ18" s="32"/>
      <c r="AK18" s="32"/>
      <c r="AL18" s="32"/>
    </row>
    <row r="19" spans="1:38" s="9" customFormat="1" ht="13.15" thickBot="1" x14ac:dyDescent="0.4">
      <c r="B19" s="10" t="s">
        <v>1</v>
      </c>
      <c r="C19" s="10"/>
      <c r="D19" s="12">
        <v>818.82</v>
      </c>
      <c r="E19" s="13"/>
      <c r="F19" s="15" t="s">
        <v>18</v>
      </c>
      <c r="G19" s="15"/>
      <c r="H19" s="15"/>
      <c r="I19" s="16">
        <v>22.46</v>
      </c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2"/>
      <c r="AG19" s="32"/>
      <c r="AH19" s="32"/>
      <c r="AI19" s="32"/>
      <c r="AJ19" s="32"/>
      <c r="AK19" s="32"/>
      <c r="AL19" s="32"/>
    </row>
    <row r="20" spans="1:38" s="9" customFormat="1" ht="13.5" thickBot="1" x14ac:dyDescent="0.4">
      <c r="B20" s="10" t="s">
        <v>2</v>
      </c>
      <c r="C20" s="14">
        <v>31.53</v>
      </c>
      <c r="D20" s="12">
        <f>C3*C20</f>
        <v>0</v>
      </c>
      <c r="E20" s="13"/>
      <c r="F20" s="15" t="s">
        <v>19</v>
      </c>
      <c r="G20" s="15"/>
      <c r="H20" s="15"/>
      <c r="I20" s="16">
        <v>84.16</v>
      </c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  <c r="AF20" s="32"/>
      <c r="AG20" s="32"/>
      <c r="AH20" s="32"/>
      <c r="AI20" s="32"/>
      <c r="AJ20" s="32"/>
      <c r="AK20" s="32"/>
      <c r="AL20" s="32"/>
    </row>
    <row r="21" spans="1:38" s="9" customFormat="1" ht="13.15" thickBot="1" x14ac:dyDescent="0.4">
      <c r="B21" s="10" t="s">
        <v>3</v>
      </c>
      <c r="C21" s="10"/>
      <c r="D21" s="12">
        <v>741.15</v>
      </c>
      <c r="E21" s="13"/>
      <c r="F21" s="15" t="s">
        <v>20</v>
      </c>
      <c r="G21" s="15"/>
      <c r="H21" s="15"/>
      <c r="I21" s="16">
        <v>28.08</v>
      </c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32"/>
      <c r="AI21" s="32"/>
      <c r="AJ21" s="32"/>
      <c r="AK21" s="32"/>
      <c r="AL21" s="32"/>
    </row>
    <row r="22" spans="1:38" s="9" customFormat="1" ht="13.15" thickBot="1" x14ac:dyDescent="0.4">
      <c r="B22" s="10" t="s">
        <v>4</v>
      </c>
      <c r="C22" s="10"/>
      <c r="D22" s="12">
        <v>437.35</v>
      </c>
      <c r="E22" s="13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  <c r="AF22" s="32"/>
      <c r="AG22" s="32"/>
      <c r="AH22" s="32"/>
      <c r="AI22" s="32"/>
      <c r="AJ22" s="32"/>
      <c r="AK22" s="32"/>
      <c r="AL22" s="32"/>
    </row>
    <row r="23" spans="1:38" s="9" customFormat="1" ht="13.15" thickBot="1" x14ac:dyDescent="0.4">
      <c r="B23" s="10" t="s">
        <v>5</v>
      </c>
      <c r="C23" s="10"/>
      <c r="D23" s="12">
        <v>576.61</v>
      </c>
      <c r="E23" s="13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32"/>
      <c r="AG23" s="32"/>
      <c r="AH23" s="32"/>
      <c r="AI23" s="32"/>
      <c r="AJ23" s="32"/>
      <c r="AK23" s="32"/>
      <c r="AL23" s="32"/>
    </row>
    <row r="24" spans="1:38" s="9" customFormat="1" ht="13.15" thickBot="1" x14ac:dyDescent="0.4">
      <c r="B24" s="10" t="s">
        <v>10</v>
      </c>
      <c r="C24" s="10"/>
      <c r="D24" s="12">
        <f>SUM(D14:D16)</f>
        <v>0</v>
      </c>
      <c r="E24" s="13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  <c r="AF24" s="32"/>
      <c r="AG24" s="32"/>
      <c r="AH24" s="32"/>
      <c r="AI24" s="32"/>
      <c r="AJ24" s="32"/>
      <c r="AK24" s="32"/>
      <c r="AL24" s="32"/>
    </row>
    <row r="25" spans="1:38" s="9" customFormat="1" ht="14.25" thickBot="1" x14ac:dyDescent="0.45">
      <c r="B25" s="18"/>
      <c r="C25" s="19"/>
      <c r="D25" s="22">
        <f>SUM(D19:D24)</f>
        <v>2573.9300000000003</v>
      </c>
      <c r="E25" s="23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32"/>
    </row>
    <row r="26" spans="1:38" s="9" customFormat="1" ht="4.9000000000000004" customHeight="1" thickBot="1" x14ac:dyDescent="0.45">
      <c r="B26" s="24"/>
      <c r="C26" s="25"/>
      <c r="D26" s="26"/>
      <c r="E26" s="23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</row>
    <row r="27" spans="1:38" s="27" customFormat="1" ht="18.399999999999999" thickTop="1" thickBot="1" x14ac:dyDescent="0.55000000000000004">
      <c r="B27" s="64" t="s">
        <v>27</v>
      </c>
      <c r="C27" s="65"/>
      <c r="D27" s="28">
        <f>12*D17+2*D25</f>
        <v>47486.14</v>
      </c>
      <c r="E27" s="29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</row>
    <row r="28" spans="1:38" ht="13.15" thickTop="1" x14ac:dyDescent="0.35">
      <c r="B28" s="53" t="s">
        <v>28</v>
      </c>
      <c r="C28" s="54"/>
      <c r="D28" s="54"/>
    </row>
    <row r="30" spans="1:38" s="31" customFormat="1" x14ac:dyDescent="0.35"/>
    <row r="31" spans="1:38" s="31" customFormat="1" x14ac:dyDescent="0.35">
      <c r="A31" s="37"/>
    </row>
    <row r="32" spans="1:38" s="31" customFormat="1" x14ac:dyDescent="0.35"/>
    <row r="33" s="31" customFormat="1" x14ac:dyDescent="0.35"/>
    <row r="34" s="31" customFormat="1" x14ac:dyDescent="0.35"/>
    <row r="35" s="31" customFormat="1" x14ac:dyDescent="0.35"/>
    <row r="36" s="31" customFormat="1" x14ac:dyDescent="0.35"/>
    <row r="37" s="31" customFormat="1" x14ac:dyDescent="0.35"/>
    <row r="38" s="31" customFormat="1" x14ac:dyDescent="0.35"/>
    <row r="39" s="31" customFormat="1" x14ac:dyDescent="0.35"/>
    <row r="40" s="31" customFormat="1" x14ac:dyDescent="0.35"/>
    <row r="41" s="31" customFormat="1" x14ac:dyDescent="0.35"/>
    <row r="42" s="31" customFormat="1" x14ac:dyDescent="0.35"/>
    <row r="43" s="31" customFormat="1" x14ac:dyDescent="0.35"/>
    <row r="44" s="31" customFormat="1" x14ac:dyDescent="0.35"/>
    <row r="45" s="31" customFormat="1" x14ac:dyDescent="0.35"/>
    <row r="46" s="31" customFormat="1" x14ac:dyDescent="0.35"/>
    <row r="47" s="31" customFormat="1" x14ac:dyDescent="0.35"/>
    <row r="48" s="31" customFormat="1" x14ac:dyDescent="0.35"/>
    <row r="49" s="31" customFormat="1" x14ac:dyDescent="0.35"/>
    <row r="50" s="31" customFormat="1" x14ac:dyDescent="0.35"/>
    <row r="51" s="31" customFormat="1" x14ac:dyDescent="0.35"/>
    <row r="52" s="31" customFormat="1" x14ac:dyDescent="0.35"/>
    <row r="53" s="31" customFormat="1" x14ac:dyDescent="0.35"/>
    <row r="54" s="31" customFormat="1" x14ac:dyDescent="0.35"/>
    <row r="55" s="31" customFormat="1" x14ac:dyDescent="0.35"/>
    <row r="56" s="31" customFormat="1" x14ac:dyDescent="0.35"/>
    <row r="57" s="31" customFormat="1" x14ac:dyDescent="0.35"/>
    <row r="58" s="31" customFormat="1" x14ac:dyDescent="0.35"/>
    <row r="59" s="31" customFormat="1" x14ac:dyDescent="0.35"/>
    <row r="60" s="31" customFormat="1" x14ac:dyDescent="0.35"/>
    <row r="61" s="31" customFormat="1" x14ac:dyDescent="0.35"/>
    <row r="62" s="31" customFormat="1" x14ac:dyDescent="0.35"/>
    <row r="63" s="31" customFormat="1" x14ac:dyDescent="0.35"/>
    <row r="64" s="31" customFormat="1" x14ac:dyDescent="0.35"/>
    <row r="65" spans="1:1" s="31" customFormat="1" x14ac:dyDescent="0.35"/>
    <row r="66" spans="1:1" s="31" customFormat="1" x14ac:dyDescent="0.35"/>
    <row r="67" spans="1:1" s="31" customFormat="1" x14ac:dyDescent="0.35"/>
    <row r="68" spans="1:1" s="31" customFormat="1" x14ac:dyDescent="0.35"/>
    <row r="69" spans="1:1" s="31" customFormat="1" x14ac:dyDescent="0.35"/>
    <row r="70" spans="1:1" s="31" customFormat="1" x14ac:dyDescent="0.35"/>
    <row r="71" spans="1:1" s="31" customFormat="1" x14ac:dyDescent="0.35"/>
    <row r="72" spans="1:1" s="31" customFormat="1" x14ac:dyDescent="0.35"/>
    <row r="73" spans="1:1" s="31" customFormat="1" x14ac:dyDescent="0.35"/>
    <row r="74" spans="1:1" s="31" customFormat="1" x14ac:dyDescent="0.35">
      <c r="A74" s="37"/>
    </row>
    <row r="75" spans="1:1" s="31" customFormat="1" x14ac:dyDescent="0.35"/>
    <row r="76" spans="1:1" s="31" customFormat="1" x14ac:dyDescent="0.35"/>
    <row r="77" spans="1:1" s="31" customFormat="1" x14ac:dyDescent="0.35"/>
    <row r="117" spans="1:1" x14ac:dyDescent="0.35">
      <c r="A117" s="8"/>
    </row>
    <row r="159" spans="1:1" ht="22.5" customHeight="1" x14ac:dyDescent="0.35">
      <c r="A159" s="8"/>
    </row>
    <row r="197" spans="1:1" ht="22.5" customHeight="1" x14ac:dyDescent="0.35">
      <c r="A197" s="8"/>
    </row>
    <row r="235" ht="22.5" customHeight="1" x14ac:dyDescent="0.35"/>
    <row r="273" ht="22.5" customHeight="1" x14ac:dyDescent="0.35"/>
    <row r="309" ht="22.5" customHeight="1" x14ac:dyDescent="0.35"/>
    <row r="345" ht="22.5" customHeight="1" x14ac:dyDescent="0.35"/>
    <row r="381" ht="22.5" customHeight="1" x14ac:dyDescent="0.35"/>
    <row r="453" spans="2:38" x14ac:dyDescent="0.35">
      <c r="J453" s="5"/>
    </row>
    <row r="455" spans="2:38" x14ac:dyDescent="0.35">
      <c r="J455" s="6"/>
    </row>
    <row r="456" spans="2:38" hidden="1" x14ac:dyDescent="0.35">
      <c r="J456" s="6"/>
    </row>
    <row r="457" spans="2:38" x14ac:dyDescent="0.35">
      <c r="J457" s="6"/>
    </row>
    <row r="458" spans="2:38" x14ac:dyDescent="0.35">
      <c r="J458" s="6"/>
    </row>
    <row r="459" spans="2:38" x14ac:dyDescent="0.35">
      <c r="J459" s="6"/>
    </row>
    <row r="460" spans="2:38" x14ac:dyDescent="0.35">
      <c r="J460" s="6"/>
    </row>
    <row r="463" spans="2:38" s="7" customFormat="1" ht="18.75" x14ac:dyDescent="0.5">
      <c r="B463"/>
      <c r="C463"/>
      <c r="D463"/>
      <c r="E463"/>
      <c r="F463"/>
      <c r="G463"/>
      <c r="H463"/>
      <c r="K463" s="34"/>
      <c r="L463" s="34"/>
      <c r="M463" s="34"/>
      <c r="N463" s="34"/>
      <c r="O463" s="34"/>
      <c r="P463" s="34"/>
      <c r="Q463" s="34"/>
      <c r="R463" s="34"/>
      <c r="S463" s="34"/>
      <c r="T463" s="34"/>
      <c r="U463" s="34"/>
      <c r="V463" s="34"/>
      <c r="W463" s="34"/>
      <c r="X463" s="34"/>
      <c r="Y463" s="34"/>
      <c r="Z463" s="34"/>
      <c r="AA463" s="34"/>
      <c r="AB463" s="34"/>
      <c r="AC463" s="34"/>
      <c r="AD463" s="34"/>
      <c r="AE463" s="34"/>
      <c r="AF463" s="34"/>
      <c r="AG463" s="34"/>
      <c r="AH463" s="34"/>
      <c r="AI463" s="34"/>
      <c r="AJ463" s="34"/>
      <c r="AK463" s="34"/>
      <c r="AL463" s="34"/>
    </row>
    <row r="467" ht="22.5" customHeight="1" x14ac:dyDescent="0.35"/>
    <row r="503" ht="48.75" customHeight="1" x14ac:dyDescent="0.35"/>
    <row r="509" ht="22.5" customHeight="1" x14ac:dyDescent="0.35"/>
    <row r="517" spans="2:38" s="3" customFormat="1" x14ac:dyDescent="0.35">
      <c r="B517"/>
      <c r="C517"/>
      <c r="D517"/>
      <c r="E517"/>
      <c r="F517"/>
      <c r="G517"/>
      <c r="H517"/>
      <c r="K517" s="35"/>
      <c r="L517" s="35"/>
      <c r="M517" s="35"/>
      <c r="N517" s="35"/>
      <c r="O517" s="35"/>
      <c r="P517" s="35"/>
      <c r="Q517" s="35"/>
      <c r="R517" s="35"/>
      <c r="S517" s="35"/>
      <c r="T517" s="35"/>
      <c r="U517" s="35"/>
      <c r="V517" s="35"/>
      <c r="W517" s="35"/>
      <c r="X517" s="35"/>
      <c r="Y517" s="35"/>
      <c r="Z517" s="35"/>
      <c r="AA517" s="35"/>
      <c r="AB517" s="35"/>
      <c r="AC517" s="35"/>
      <c r="AD517" s="35"/>
      <c r="AE517" s="35"/>
      <c r="AF517" s="35"/>
      <c r="AG517" s="35"/>
      <c r="AH517" s="35"/>
      <c r="AI517" s="35"/>
      <c r="AJ517" s="35"/>
      <c r="AK517" s="35"/>
      <c r="AL517" s="35"/>
    </row>
    <row r="525" spans="2:38" s="2" customFormat="1" ht="13.5" x14ac:dyDescent="0.35">
      <c r="B525"/>
      <c r="C525"/>
      <c r="D525"/>
      <c r="E525"/>
      <c r="F525"/>
      <c r="G525"/>
      <c r="H525"/>
      <c r="K525" s="36"/>
      <c r="L525" s="36"/>
      <c r="M525" s="36"/>
      <c r="N525" s="36"/>
      <c r="O525" s="36"/>
      <c r="P525" s="36"/>
      <c r="Q525" s="36"/>
      <c r="R525" s="36"/>
      <c r="S525" s="36"/>
      <c r="T525" s="36"/>
      <c r="U525" s="36"/>
      <c r="V525" s="36"/>
      <c r="W525" s="36"/>
      <c r="X525" s="36"/>
      <c r="Y525" s="36"/>
      <c r="Z525" s="36"/>
      <c r="AA525" s="36"/>
      <c r="AB525" s="36"/>
      <c r="AC525" s="36"/>
      <c r="AD525" s="36"/>
      <c r="AE525" s="36"/>
      <c r="AF525" s="36"/>
      <c r="AG525" s="36"/>
      <c r="AH525" s="36"/>
      <c r="AI525" s="36"/>
      <c r="AJ525" s="36"/>
      <c r="AK525" s="36"/>
      <c r="AL525" s="36"/>
    </row>
    <row r="532" spans="2:38" s="3" customFormat="1" x14ac:dyDescent="0.35">
      <c r="B532"/>
      <c r="C532"/>
      <c r="D532"/>
      <c r="E532"/>
      <c r="F532"/>
      <c r="G532"/>
      <c r="H532"/>
      <c r="K532" s="35"/>
      <c r="L532" s="35"/>
      <c r="M532" s="35"/>
      <c r="N532" s="35"/>
      <c r="O532" s="35"/>
      <c r="P532" s="35"/>
      <c r="Q532" s="35"/>
      <c r="R532" s="35"/>
      <c r="S532" s="35"/>
      <c r="T532" s="35"/>
      <c r="U532" s="35"/>
      <c r="V532" s="35"/>
      <c r="W532" s="35"/>
      <c r="X532" s="35"/>
      <c r="Y532" s="35"/>
      <c r="Z532" s="35"/>
      <c r="AA532" s="35"/>
      <c r="AB532" s="35"/>
      <c r="AC532" s="35"/>
      <c r="AD532" s="35"/>
      <c r="AE532" s="35"/>
      <c r="AF532" s="35"/>
      <c r="AG532" s="35"/>
      <c r="AH532" s="35"/>
      <c r="AI532" s="35"/>
      <c r="AJ532" s="35"/>
      <c r="AK532" s="35"/>
      <c r="AL532" s="35"/>
    </row>
    <row r="538" spans="2:38" s="2" customFormat="1" ht="13.5" x14ac:dyDescent="0.35">
      <c r="B538"/>
      <c r="C538"/>
      <c r="D538"/>
      <c r="E538"/>
      <c r="F538"/>
      <c r="G538"/>
      <c r="H538"/>
      <c r="K538" s="36"/>
      <c r="L538" s="36"/>
      <c r="M538" s="36"/>
      <c r="N538" s="36"/>
      <c r="O538" s="36"/>
      <c r="P538" s="36"/>
      <c r="Q538" s="36"/>
      <c r="R538" s="36"/>
      <c r="S538" s="36"/>
      <c r="T538" s="36"/>
      <c r="U538" s="36"/>
      <c r="V538" s="36"/>
      <c r="W538" s="36"/>
      <c r="X538" s="36"/>
      <c r="Y538" s="36"/>
      <c r="Z538" s="36"/>
      <c r="AA538" s="36"/>
      <c r="AB538" s="36"/>
      <c r="AC538" s="36"/>
      <c r="AD538" s="36"/>
      <c r="AE538" s="36"/>
      <c r="AF538" s="36"/>
      <c r="AG538" s="36"/>
      <c r="AH538" s="36"/>
      <c r="AI538" s="36"/>
      <c r="AJ538" s="36"/>
      <c r="AK538" s="36"/>
      <c r="AL538" s="36"/>
    </row>
    <row r="540" spans="2:38" s="3" customFormat="1" x14ac:dyDescent="0.35">
      <c r="B540"/>
      <c r="C540"/>
      <c r="D540"/>
      <c r="E540"/>
      <c r="F540"/>
      <c r="G540"/>
      <c r="H540"/>
      <c r="K540" s="35"/>
      <c r="L540" s="35"/>
      <c r="M540" s="35"/>
      <c r="N540" s="35"/>
      <c r="O540" s="35"/>
      <c r="P540" s="35"/>
      <c r="Q540" s="35"/>
      <c r="R540" s="35"/>
      <c r="S540" s="35"/>
      <c r="T540" s="35"/>
      <c r="U540" s="35"/>
      <c r="V540" s="35"/>
      <c r="W540" s="35"/>
      <c r="X540" s="35"/>
      <c r="Y540" s="35"/>
      <c r="Z540" s="35"/>
      <c r="AA540" s="35"/>
      <c r="AB540" s="35"/>
      <c r="AC540" s="35"/>
      <c r="AD540" s="35"/>
      <c r="AE540" s="35"/>
      <c r="AF540" s="35"/>
      <c r="AG540" s="35"/>
      <c r="AH540" s="35"/>
      <c r="AI540" s="35"/>
      <c r="AJ540" s="35"/>
      <c r="AK540" s="35"/>
      <c r="AL540" s="35"/>
    </row>
  </sheetData>
  <mergeCells count="13">
    <mergeCell ref="B18:D18"/>
    <mergeCell ref="B27:C27"/>
    <mergeCell ref="B28:D28"/>
    <mergeCell ref="B1:D1"/>
    <mergeCell ref="B6:D6"/>
    <mergeCell ref="C3:D3"/>
    <mergeCell ref="C4:D4"/>
    <mergeCell ref="F6:I6"/>
    <mergeCell ref="F12:I12"/>
    <mergeCell ref="F17:I17"/>
    <mergeCell ref="F7:H7"/>
    <mergeCell ref="F9:H9"/>
    <mergeCell ref="F11:I11"/>
  </mergeCells>
  <pageMargins left="0.78740157480314965" right="0.78740157480314965" top="0.51181102362204722" bottom="0.59055118110236227" header="0" footer="0"/>
  <pageSetup paperSize="9" scale="75" orientation="landscape" r:id="rId1"/>
  <headerFooter alignWithMargins="0"/>
  <rowBreaks count="2" manualBreakCount="2">
    <brk id="464" max="16383" man="1"/>
    <brk id="505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C000"/>
  </sheetPr>
  <dimension ref="A1:AL540"/>
  <sheetViews>
    <sheetView topLeftCell="B1" zoomScaleNormal="100" workbookViewId="0">
      <selection activeCell="F9" sqref="F9:H9"/>
    </sheetView>
  </sheetViews>
  <sheetFormatPr baseColWidth="10" defaultRowHeight="12.75" x14ac:dyDescent="0.35"/>
  <cols>
    <col min="1" max="1" width="5.73046875" customWidth="1"/>
    <col min="2" max="2" width="43" customWidth="1"/>
    <col min="3" max="3" width="8.59765625" customWidth="1"/>
    <col min="4" max="4" width="29.3984375" bestFit="1" customWidth="1"/>
    <col min="5" max="5" width="5.73046875" customWidth="1"/>
    <col min="6" max="6" width="12.3984375" bestFit="1" customWidth="1"/>
    <col min="7" max="7" width="14.265625" bestFit="1" customWidth="1"/>
    <col min="8" max="8" width="28.3984375" customWidth="1"/>
    <col min="9" max="9" width="18.265625" customWidth="1"/>
    <col min="10" max="10" width="5.73046875" customWidth="1"/>
    <col min="11" max="38" width="11.59765625" style="31"/>
  </cols>
  <sheetData>
    <row r="1" spans="1:38" ht="20.65" x14ac:dyDescent="0.6">
      <c r="A1" s="8"/>
      <c r="B1" s="45" t="s">
        <v>31</v>
      </c>
      <c r="C1" s="46"/>
      <c r="D1" s="46"/>
    </row>
    <row r="2" spans="1:38" ht="4.9000000000000004" customHeight="1" thickBot="1" x14ac:dyDescent="0.4"/>
    <row r="3" spans="1:38" ht="21.4" thickTop="1" thickBot="1" x14ac:dyDescent="0.65">
      <c r="B3" s="30" t="s">
        <v>29</v>
      </c>
      <c r="C3" s="47">
        <v>0</v>
      </c>
      <c r="D3" s="47"/>
    </row>
    <row r="4" spans="1:38" ht="21.4" thickTop="1" thickBot="1" x14ac:dyDescent="0.65">
      <c r="B4" s="30" t="s">
        <v>26</v>
      </c>
      <c r="C4" s="48">
        <v>0</v>
      </c>
      <c r="D4" s="48"/>
      <c r="E4" s="4"/>
    </row>
    <row r="5" spans="1:38" ht="4.9000000000000004" customHeight="1" thickTop="1" thickBot="1" x14ac:dyDescent="0.45">
      <c r="B5" s="1"/>
      <c r="C5">
        <v>1</v>
      </c>
    </row>
    <row r="6" spans="1:38" s="9" customFormat="1" ht="13.5" thickBot="1" x14ac:dyDescent="0.45">
      <c r="B6" s="49" t="s">
        <v>0</v>
      </c>
      <c r="C6" s="50"/>
      <c r="D6" s="51"/>
      <c r="F6" s="52" t="s">
        <v>24</v>
      </c>
      <c r="G6" s="52"/>
      <c r="H6" s="52"/>
      <c r="I6" s="5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</row>
    <row r="7" spans="1:38" s="9" customFormat="1" ht="13.5" thickBot="1" x14ac:dyDescent="0.45">
      <c r="B7" s="10" t="s">
        <v>1</v>
      </c>
      <c r="C7" s="11"/>
      <c r="D7" s="12">
        <v>1326.9</v>
      </c>
      <c r="E7" s="13"/>
      <c r="F7" s="42" t="s">
        <v>8</v>
      </c>
      <c r="G7" s="43"/>
      <c r="H7" s="44"/>
      <c r="I7" s="12">
        <v>110.28</v>
      </c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32"/>
      <c r="AH7" s="32"/>
      <c r="AI7" s="32"/>
      <c r="AJ7" s="32"/>
      <c r="AK7" s="32"/>
      <c r="AL7" s="32"/>
    </row>
    <row r="8" spans="1:38" s="9" customFormat="1" ht="13.5" thickBot="1" x14ac:dyDescent="0.4">
      <c r="B8" s="10" t="s">
        <v>2</v>
      </c>
      <c r="C8" s="14">
        <v>51.07</v>
      </c>
      <c r="D8" s="12">
        <f>C3*C8</f>
        <v>0</v>
      </c>
      <c r="E8" s="13"/>
      <c r="F8" s="10" t="s">
        <v>32</v>
      </c>
      <c r="G8" s="10"/>
      <c r="H8" s="10"/>
      <c r="I8" s="12">
        <v>157.55000000000001</v>
      </c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2"/>
      <c r="AI8" s="32"/>
      <c r="AJ8" s="32"/>
      <c r="AK8" s="32"/>
      <c r="AL8" s="32"/>
    </row>
    <row r="9" spans="1:38" s="9" customFormat="1" ht="13.5" thickBot="1" x14ac:dyDescent="0.45">
      <c r="B9" s="10" t="s">
        <v>3</v>
      </c>
      <c r="C9" s="11"/>
      <c r="D9" s="12">
        <v>835.38</v>
      </c>
      <c r="E9" s="13"/>
      <c r="F9" s="42" t="s">
        <v>33</v>
      </c>
      <c r="G9" s="43"/>
      <c r="H9" s="44"/>
      <c r="I9" s="12">
        <v>2.4500000000000002</v>
      </c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  <c r="AF9" s="32"/>
      <c r="AG9" s="32"/>
      <c r="AH9" s="32"/>
      <c r="AI9" s="32"/>
      <c r="AJ9" s="32"/>
      <c r="AK9" s="32"/>
      <c r="AL9" s="32"/>
    </row>
    <row r="10" spans="1:38" s="9" customFormat="1" ht="13.5" thickBot="1" x14ac:dyDescent="0.45">
      <c r="B10" s="10" t="s">
        <v>4</v>
      </c>
      <c r="C10" s="11"/>
      <c r="D10" s="12">
        <v>473.84</v>
      </c>
      <c r="E10" s="13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2"/>
      <c r="AG10" s="32"/>
      <c r="AH10" s="32"/>
      <c r="AI10" s="32"/>
      <c r="AJ10" s="32"/>
      <c r="AK10" s="32"/>
      <c r="AL10" s="32"/>
    </row>
    <row r="11" spans="1:38" s="9" customFormat="1" ht="13.5" thickBot="1" x14ac:dyDescent="0.45">
      <c r="B11" s="10" t="s">
        <v>5</v>
      </c>
      <c r="C11" s="11"/>
      <c r="D11" s="12">
        <v>567.61</v>
      </c>
      <c r="E11" s="13"/>
      <c r="F11" s="55" t="s">
        <v>25</v>
      </c>
      <c r="G11" s="55"/>
      <c r="H11" s="55"/>
      <c r="I11" s="55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  <c r="AF11" s="32"/>
      <c r="AG11" s="32"/>
      <c r="AH11" s="32"/>
      <c r="AI11" s="32"/>
      <c r="AJ11" s="32"/>
      <c r="AK11" s="32"/>
      <c r="AL11" s="32"/>
    </row>
    <row r="12" spans="1:38" s="9" customFormat="1" ht="13.5" thickBot="1" x14ac:dyDescent="0.45">
      <c r="B12" s="10" t="s">
        <v>6</v>
      </c>
      <c r="C12" s="11"/>
      <c r="D12" s="12">
        <v>25.87</v>
      </c>
      <c r="E12" s="13"/>
      <c r="F12" s="56" t="s">
        <v>11</v>
      </c>
      <c r="G12" s="57"/>
      <c r="H12" s="57"/>
      <c r="I12" s="58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  <c r="AG12" s="32"/>
      <c r="AH12" s="32"/>
      <c r="AI12" s="32"/>
      <c r="AJ12" s="32"/>
      <c r="AK12" s="32"/>
      <c r="AL12" s="32"/>
    </row>
    <row r="13" spans="1:38" s="9" customFormat="1" ht="13.5" thickBot="1" x14ac:dyDescent="0.45">
      <c r="B13" s="10" t="s">
        <v>7</v>
      </c>
      <c r="C13" s="11"/>
      <c r="D13" s="12">
        <v>429.31</v>
      </c>
      <c r="E13" s="13"/>
      <c r="F13" s="15" t="s">
        <v>12</v>
      </c>
      <c r="G13" s="15"/>
      <c r="H13" s="15"/>
      <c r="I13" s="16">
        <v>46.01</v>
      </c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  <c r="AF13" s="32"/>
      <c r="AG13" s="32"/>
      <c r="AH13" s="32"/>
      <c r="AI13" s="32"/>
      <c r="AJ13" s="32"/>
      <c r="AK13" s="32"/>
      <c r="AL13" s="32"/>
    </row>
    <row r="14" spans="1:38" s="9" customFormat="1" ht="13.5" thickBot="1" x14ac:dyDescent="0.4">
      <c r="B14" s="17" t="s">
        <v>21</v>
      </c>
      <c r="C14" s="14">
        <v>192.67</v>
      </c>
      <c r="D14" s="12" t="str">
        <f>IF(C4=1,C14,"0,00 €")</f>
        <v>0,00 €</v>
      </c>
      <c r="E14" s="13"/>
      <c r="F14" s="15" t="s">
        <v>13</v>
      </c>
      <c r="G14" s="15"/>
      <c r="H14" s="15"/>
      <c r="I14" s="16">
        <v>110.28</v>
      </c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2"/>
      <c r="AI14" s="32"/>
      <c r="AJ14" s="32"/>
      <c r="AK14" s="32"/>
      <c r="AL14" s="32"/>
    </row>
    <row r="15" spans="1:38" s="9" customFormat="1" ht="13.5" thickBot="1" x14ac:dyDescent="0.4">
      <c r="B15" s="17" t="s">
        <v>22</v>
      </c>
      <c r="C15" s="14">
        <v>346.77</v>
      </c>
      <c r="D15" s="12" t="str">
        <f>IF(C4=2,C15,"0,00 €")</f>
        <v>0,00 €</v>
      </c>
      <c r="E15" s="13"/>
      <c r="F15" s="15" t="s">
        <v>14</v>
      </c>
      <c r="G15" s="15"/>
      <c r="H15" s="15"/>
      <c r="I15" s="16">
        <v>115.05</v>
      </c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  <c r="AF15" s="32"/>
      <c r="AG15" s="32"/>
      <c r="AH15" s="32"/>
      <c r="AI15" s="32"/>
      <c r="AJ15" s="32"/>
      <c r="AK15" s="32"/>
      <c r="AL15" s="32"/>
    </row>
    <row r="16" spans="1:38" s="9" customFormat="1" ht="13.5" thickBot="1" x14ac:dyDescent="0.4">
      <c r="B16" s="17" t="s">
        <v>23</v>
      </c>
      <c r="C16" s="14">
        <v>500.84</v>
      </c>
      <c r="D16" s="12" t="str">
        <f>IF(C4=3,C16,"0,00 €")</f>
        <v>0,00 €</v>
      </c>
      <c r="E16" s="13"/>
      <c r="F16" s="15" t="s">
        <v>15</v>
      </c>
      <c r="G16" s="15"/>
      <c r="H16" s="15"/>
      <c r="I16" s="16">
        <v>157.55000000000001</v>
      </c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  <c r="AF16" s="32"/>
      <c r="AG16" s="32"/>
      <c r="AH16" s="32"/>
      <c r="AI16" s="32"/>
      <c r="AJ16" s="32"/>
      <c r="AK16" s="32"/>
      <c r="AL16" s="32"/>
    </row>
    <row r="17" spans="1:38" s="9" customFormat="1" ht="14.25" thickBot="1" x14ac:dyDescent="0.45">
      <c r="B17" s="18"/>
      <c r="C17" s="19"/>
      <c r="D17" s="20">
        <f>SUM(D7:D16)</f>
        <v>3658.9100000000003</v>
      </c>
      <c r="E17" s="21"/>
      <c r="F17" s="56" t="s">
        <v>16</v>
      </c>
      <c r="G17" s="57"/>
      <c r="H17" s="57"/>
      <c r="I17" s="58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2"/>
      <c r="AL17" s="32"/>
    </row>
    <row r="18" spans="1:38" s="9" customFormat="1" ht="13.5" thickBot="1" x14ac:dyDescent="0.45">
      <c r="B18" s="59" t="s">
        <v>30</v>
      </c>
      <c r="C18" s="60"/>
      <c r="D18" s="61"/>
      <c r="F18" s="15" t="s">
        <v>17</v>
      </c>
      <c r="G18" s="15"/>
      <c r="H18" s="15"/>
      <c r="I18" s="16">
        <v>67.319999999999993</v>
      </c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32"/>
      <c r="AG18" s="32"/>
      <c r="AH18" s="32"/>
      <c r="AI18" s="32"/>
      <c r="AJ18" s="32"/>
      <c r="AK18" s="32"/>
      <c r="AL18" s="32"/>
    </row>
    <row r="19" spans="1:38" s="9" customFormat="1" ht="13.15" thickBot="1" x14ac:dyDescent="0.4">
      <c r="B19" s="10" t="s">
        <v>1</v>
      </c>
      <c r="C19" s="10"/>
      <c r="D19" s="12">
        <v>818.82</v>
      </c>
      <c r="E19" s="13"/>
      <c r="F19" s="15" t="s">
        <v>18</v>
      </c>
      <c r="G19" s="15"/>
      <c r="H19" s="15"/>
      <c r="I19" s="16">
        <v>22.46</v>
      </c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2"/>
      <c r="AG19" s="32"/>
      <c r="AH19" s="32"/>
      <c r="AI19" s="32"/>
      <c r="AJ19" s="32"/>
      <c r="AK19" s="32"/>
      <c r="AL19" s="32"/>
    </row>
    <row r="20" spans="1:38" s="9" customFormat="1" ht="13.5" thickBot="1" x14ac:dyDescent="0.4">
      <c r="B20" s="10" t="s">
        <v>2</v>
      </c>
      <c r="C20" s="14">
        <v>31.53</v>
      </c>
      <c r="D20" s="12">
        <f>C3*C20</f>
        <v>0</v>
      </c>
      <c r="E20" s="13"/>
      <c r="F20" s="15" t="s">
        <v>19</v>
      </c>
      <c r="G20" s="15"/>
      <c r="H20" s="15"/>
      <c r="I20" s="16">
        <v>84.16</v>
      </c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  <c r="AF20" s="32"/>
      <c r="AG20" s="32"/>
      <c r="AH20" s="32"/>
      <c r="AI20" s="32"/>
      <c r="AJ20" s="32"/>
      <c r="AK20" s="32"/>
      <c r="AL20" s="32"/>
    </row>
    <row r="21" spans="1:38" s="9" customFormat="1" ht="13.15" thickBot="1" x14ac:dyDescent="0.4">
      <c r="B21" s="10" t="s">
        <v>3</v>
      </c>
      <c r="C21" s="10"/>
      <c r="D21" s="12">
        <v>835.38</v>
      </c>
      <c r="E21" s="13"/>
      <c r="F21" s="15" t="s">
        <v>20</v>
      </c>
      <c r="G21" s="15"/>
      <c r="H21" s="15"/>
      <c r="I21" s="16">
        <v>28.08</v>
      </c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32"/>
      <c r="AI21" s="32"/>
      <c r="AJ21" s="32"/>
      <c r="AK21" s="32"/>
      <c r="AL21" s="32"/>
    </row>
    <row r="22" spans="1:38" s="9" customFormat="1" ht="13.15" thickBot="1" x14ac:dyDescent="0.4">
      <c r="B22" s="10" t="s">
        <v>4</v>
      </c>
      <c r="C22" s="10"/>
      <c r="D22" s="12">
        <v>473.84</v>
      </c>
      <c r="E22" s="13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  <c r="AF22" s="32"/>
      <c r="AG22" s="32"/>
      <c r="AH22" s="32"/>
      <c r="AI22" s="32"/>
      <c r="AJ22" s="32"/>
      <c r="AK22" s="32"/>
      <c r="AL22" s="32"/>
    </row>
    <row r="23" spans="1:38" s="9" customFormat="1" ht="13.15" thickBot="1" x14ac:dyDescent="0.4">
      <c r="B23" s="10" t="s">
        <v>5</v>
      </c>
      <c r="C23" s="10"/>
      <c r="D23" s="12">
        <v>567.61</v>
      </c>
      <c r="E23" s="13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32"/>
      <c r="AG23" s="32"/>
      <c r="AH23" s="32"/>
      <c r="AI23" s="32"/>
      <c r="AJ23" s="32"/>
      <c r="AK23" s="32"/>
      <c r="AL23" s="32"/>
    </row>
    <row r="24" spans="1:38" s="9" customFormat="1" ht="13.15" thickBot="1" x14ac:dyDescent="0.4">
      <c r="B24" s="10" t="s">
        <v>10</v>
      </c>
      <c r="C24" s="10"/>
      <c r="D24" s="12">
        <f>SUM(D14:D16)</f>
        <v>0</v>
      </c>
      <c r="E24" s="13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  <c r="AF24" s="32"/>
      <c r="AG24" s="32"/>
      <c r="AH24" s="32"/>
      <c r="AI24" s="32"/>
      <c r="AJ24" s="32"/>
      <c r="AK24" s="32"/>
      <c r="AL24" s="32"/>
    </row>
    <row r="25" spans="1:38" s="9" customFormat="1" ht="14.25" thickBot="1" x14ac:dyDescent="0.45">
      <c r="B25" s="18"/>
      <c r="C25" s="19"/>
      <c r="D25" s="22">
        <f>SUM(D19:D24)</f>
        <v>2695.65</v>
      </c>
      <c r="E25" s="23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32"/>
    </row>
    <row r="26" spans="1:38" s="9" customFormat="1" ht="4.9000000000000004" customHeight="1" thickBot="1" x14ac:dyDescent="0.45">
      <c r="B26" s="24"/>
      <c r="C26" s="25"/>
      <c r="D26" s="26"/>
      <c r="E26" s="23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</row>
    <row r="27" spans="1:38" s="27" customFormat="1" ht="18.399999999999999" thickTop="1" thickBot="1" x14ac:dyDescent="0.55000000000000004">
      <c r="B27" s="64" t="s">
        <v>27</v>
      </c>
      <c r="C27" s="65"/>
      <c r="D27" s="28">
        <f>12*D17+2*D25</f>
        <v>49298.220000000008</v>
      </c>
      <c r="E27" s="29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</row>
    <row r="28" spans="1:38" ht="13.15" thickTop="1" x14ac:dyDescent="0.35">
      <c r="B28" s="53" t="s">
        <v>28</v>
      </c>
      <c r="C28" s="54"/>
      <c r="D28" s="54"/>
    </row>
    <row r="30" spans="1:38" s="31" customFormat="1" x14ac:dyDescent="0.35"/>
    <row r="31" spans="1:38" s="31" customFormat="1" x14ac:dyDescent="0.35">
      <c r="A31" s="37"/>
    </row>
    <row r="32" spans="1:38" s="31" customFormat="1" x14ac:dyDescent="0.35"/>
    <row r="33" s="31" customFormat="1" x14ac:dyDescent="0.35"/>
    <row r="34" s="31" customFormat="1" x14ac:dyDescent="0.35"/>
    <row r="35" s="31" customFormat="1" x14ac:dyDescent="0.35"/>
    <row r="36" s="31" customFormat="1" x14ac:dyDescent="0.35"/>
    <row r="37" s="31" customFormat="1" x14ac:dyDescent="0.35"/>
    <row r="38" s="31" customFormat="1" x14ac:dyDescent="0.35"/>
    <row r="39" s="31" customFormat="1" x14ac:dyDescent="0.35"/>
    <row r="40" s="31" customFormat="1" x14ac:dyDescent="0.35"/>
    <row r="41" s="31" customFormat="1" x14ac:dyDescent="0.35"/>
    <row r="42" s="31" customFormat="1" x14ac:dyDescent="0.35"/>
    <row r="43" s="31" customFormat="1" x14ac:dyDescent="0.35"/>
    <row r="44" s="31" customFormat="1" x14ac:dyDescent="0.35"/>
    <row r="45" s="31" customFormat="1" x14ac:dyDescent="0.35"/>
    <row r="46" s="31" customFormat="1" x14ac:dyDescent="0.35"/>
    <row r="47" s="31" customFormat="1" x14ac:dyDescent="0.35"/>
    <row r="48" s="31" customFormat="1" x14ac:dyDescent="0.35"/>
    <row r="49" s="31" customFormat="1" x14ac:dyDescent="0.35"/>
    <row r="50" s="31" customFormat="1" x14ac:dyDescent="0.35"/>
    <row r="51" s="31" customFormat="1" x14ac:dyDescent="0.35"/>
    <row r="52" s="31" customFormat="1" x14ac:dyDescent="0.35"/>
    <row r="53" s="31" customFormat="1" x14ac:dyDescent="0.35"/>
    <row r="54" s="31" customFormat="1" x14ac:dyDescent="0.35"/>
    <row r="55" s="31" customFormat="1" x14ac:dyDescent="0.35"/>
    <row r="56" s="31" customFormat="1" x14ac:dyDescent="0.35"/>
    <row r="57" s="31" customFormat="1" x14ac:dyDescent="0.35"/>
    <row r="58" s="31" customFormat="1" x14ac:dyDescent="0.35"/>
    <row r="59" s="31" customFormat="1" x14ac:dyDescent="0.35"/>
    <row r="60" s="31" customFormat="1" x14ac:dyDescent="0.35"/>
    <row r="61" s="31" customFormat="1" x14ac:dyDescent="0.35"/>
    <row r="62" s="31" customFormat="1" x14ac:dyDescent="0.35"/>
    <row r="63" s="31" customFormat="1" x14ac:dyDescent="0.35"/>
    <row r="64" s="31" customFormat="1" x14ac:dyDescent="0.35"/>
    <row r="65" spans="1:1" s="31" customFormat="1" x14ac:dyDescent="0.35"/>
    <row r="66" spans="1:1" s="31" customFormat="1" x14ac:dyDescent="0.35"/>
    <row r="67" spans="1:1" s="31" customFormat="1" x14ac:dyDescent="0.35"/>
    <row r="68" spans="1:1" s="31" customFormat="1" x14ac:dyDescent="0.35"/>
    <row r="69" spans="1:1" s="31" customFormat="1" x14ac:dyDescent="0.35"/>
    <row r="70" spans="1:1" s="31" customFormat="1" x14ac:dyDescent="0.35"/>
    <row r="71" spans="1:1" s="31" customFormat="1" x14ac:dyDescent="0.35"/>
    <row r="72" spans="1:1" s="31" customFormat="1" x14ac:dyDescent="0.35"/>
    <row r="73" spans="1:1" s="31" customFormat="1" x14ac:dyDescent="0.35"/>
    <row r="74" spans="1:1" s="31" customFormat="1" x14ac:dyDescent="0.35">
      <c r="A74" s="37"/>
    </row>
    <row r="75" spans="1:1" s="31" customFormat="1" x14ac:dyDescent="0.35"/>
    <row r="76" spans="1:1" s="31" customFormat="1" x14ac:dyDescent="0.35"/>
    <row r="77" spans="1:1" s="31" customFormat="1" x14ac:dyDescent="0.35"/>
    <row r="117" spans="1:1" x14ac:dyDescent="0.35">
      <c r="A117" s="8"/>
    </row>
    <row r="159" spans="1:1" ht="22.5" customHeight="1" x14ac:dyDescent="0.35">
      <c r="A159" s="8"/>
    </row>
    <row r="197" spans="1:1" ht="22.5" customHeight="1" x14ac:dyDescent="0.35">
      <c r="A197" s="8"/>
    </row>
    <row r="235" ht="22.5" customHeight="1" x14ac:dyDescent="0.35"/>
    <row r="273" ht="22.5" customHeight="1" x14ac:dyDescent="0.35"/>
    <row r="309" ht="22.5" customHeight="1" x14ac:dyDescent="0.35"/>
    <row r="345" ht="22.5" customHeight="1" x14ac:dyDescent="0.35"/>
    <row r="381" ht="22.5" customHeight="1" x14ac:dyDescent="0.35"/>
    <row r="453" spans="2:38" x14ac:dyDescent="0.35">
      <c r="J453" s="5"/>
    </row>
    <row r="455" spans="2:38" x14ac:dyDescent="0.35">
      <c r="J455" s="6"/>
    </row>
    <row r="456" spans="2:38" hidden="1" x14ac:dyDescent="0.35">
      <c r="J456" s="6"/>
    </row>
    <row r="457" spans="2:38" x14ac:dyDescent="0.35">
      <c r="J457" s="6"/>
    </row>
    <row r="458" spans="2:38" x14ac:dyDescent="0.35">
      <c r="J458" s="6"/>
    </row>
    <row r="459" spans="2:38" x14ac:dyDescent="0.35">
      <c r="J459" s="6"/>
    </row>
    <row r="460" spans="2:38" x14ac:dyDescent="0.35">
      <c r="J460" s="6"/>
    </row>
    <row r="463" spans="2:38" s="7" customFormat="1" ht="18.75" x14ac:dyDescent="0.5">
      <c r="B463"/>
      <c r="C463"/>
      <c r="D463"/>
      <c r="E463"/>
      <c r="F463"/>
      <c r="G463"/>
      <c r="H463"/>
      <c r="K463" s="34"/>
      <c r="L463" s="34"/>
      <c r="M463" s="34"/>
      <c r="N463" s="34"/>
      <c r="O463" s="34"/>
      <c r="P463" s="34"/>
      <c r="Q463" s="34"/>
      <c r="R463" s="34"/>
      <c r="S463" s="34"/>
      <c r="T463" s="34"/>
      <c r="U463" s="34"/>
      <c r="V463" s="34"/>
      <c r="W463" s="34"/>
      <c r="X463" s="34"/>
      <c r="Y463" s="34"/>
      <c r="Z463" s="34"/>
      <c r="AA463" s="34"/>
      <c r="AB463" s="34"/>
      <c r="AC463" s="34"/>
      <c r="AD463" s="34"/>
      <c r="AE463" s="34"/>
      <c r="AF463" s="34"/>
      <c r="AG463" s="34"/>
      <c r="AH463" s="34"/>
      <c r="AI463" s="34"/>
      <c r="AJ463" s="34"/>
      <c r="AK463" s="34"/>
      <c r="AL463" s="34"/>
    </row>
    <row r="467" ht="22.5" customHeight="1" x14ac:dyDescent="0.35"/>
    <row r="503" ht="48.75" customHeight="1" x14ac:dyDescent="0.35"/>
    <row r="509" ht="22.5" customHeight="1" x14ac:dyDescent="0.35"/>
    <row r="517" spans="2:38" s="3" customFormat="1" x14ac:dyDescent="0.35">
      <c r="B517"/>
      <c r="C517"/>
      <c r="D517"/>
      <c r="E517"/>
      <c r="F517"/>
      <c r="G517"/>
      <c r="H517"/>
      <c r="K517" s="35"/>
      <c r="L517" s="35"/>
      <c r="M517" s="35"/>
      <c r="N517" s="35"/>
      <c r="O517" s="35"/>
      <c r="P517" s="35"/>
      <c r="Q517" s="35"/>
      <c r="R517" s="35"/>
      <c r="S517" s="35"/>
      <c r="T517" s="35"/>
      <c r="U517" s="35"/>
      <c r="V517" s="35"/>
      <c r="W517" s="35"/>
      <c r="X517" s="35"/>
      <c r="Y517" s="35"/>
      <c r="Z517" s="35"/>
      <c r="AA517" s="35"/>
      <c r="AB517" s="35"/>
      <c r="AC517" s="35"/>
      <c r="AD517" s="35"/>
      <c r="AE517" s="35"/>
      <c r="AF517" s="35"/>
      <c r="AG517" s="35"/>
      <c r="AH517" s="35"/>
      <c r="AI517" s="35"/>
      <c r="AJ517" s="35"/>
      <c r="AK517" s="35"/>
      <c r="AL517" s="35"/>
    </row>
    <row r="525" spans="2:38" s="2" customFormat="1" ht="13.5" x14ac:dyDescent="0.35">
      <c r="B525"/>
      <c r="C525"/>
      <c r="D525"/>
      <c r="E525"/>
      <c r="F525"/>
      <c r="G525"/>
      <c r="H525"/>
      <c r="K525" s="36"/>
      <c r="L525" s="36"/>
      <c r="M525" s="36"/>
      <c r="N525" s="36"/>
      <c r="O525" s="36"/>
      <c r="P525" s="36"/>
      <c r="Q525" s="36"/>
      <c r="R525" s="36"/>
      <c r="S525" s="36"/>
      <c r="T525" s="36"/>
      <c r="U525" s="36"/>
      <c r="V525" s="36"/>
      <c r="W525" s="36"/>
      <c r="X525" s="36"/>
      <c r="Y525" s="36"/>
      <c r="Z525" s="36"/>
      <c r="AA525" s="36"/>
      <c r="AB525" s="36"/>
      <c r="AC525" s="36"/>
      <c r="AD525" s="36"/>
      <c r="AE525" s="36"/>
      <c r="AF525" s="36"/>
      <c r="AG525" s="36"/>
      <c r="AH525" s="36"/>
      <c r="AI525" s="36"/>
      <c r="AJ525" s="36"/>
      <c r="AK525" s="36"/>
      <c r="AL525" s="36"/>
    </row>
    <row r="532" spans="2:38" s="3" customFormat="1" x14ac:dyDescent="0.35">
      <c r="B532"/>
      <c r="C532"/>
      <c r="D532"/>
      <c r="E532"/>
      <c r="F532"/>
      <c r="G532"/>
      <c r="H532"/>
      <c r="K532" s="35"/>
      <c r="L532" s="35"/>
      <c r="M532" s="35"/>
      <c r="N532" s="35"/>
      <c r="O532" s="35"/>
      <c r="P532" s="35"/>
      <c r="Q532" s="35"/>
      <c r="R532" s="35"/>
      <c r="S532" s="35"/>
      <c r="T532" s="35"/>
      <c r="U532" s="35"/>
      <c r="V532" s="35"/>
      <c r="W532" s="35"/>
      <c r="X532" s="35"/>
      <c r="Y532" s="35"/>
      <c r="Z532" s="35"/>
      <c r="AA532" s="35"/>
      <c r="AB532" s="35"/>
      <c r="AC532" s="35"/>
      <c r="AD532" s="35"/>
      <c r="AE532" s="35"/>
      <c r="AF532" s="35"/>
      <c r="AG532" s="35"/>
      <c r="AH532" s="35"/>
      <c r="AI532" s="35"/>
      <c r="AJ532" s="35"/>
      <c r="AK532" s="35"/>
      <c r="AL532" s="35"/>
    </row>
    <row r="538" spans="2:38" s="2" customFormat="1" ht="13.5" x14ac:dyDescent="0.35">
      <c r="B538"/>
      <c r="C538"/>
      <c r="D538"/>
      <c r="E538"/>
      <c r="F538"/>
      <c r="G538"/>
      <c r="H538"/>
      <c r="K538" s="36"/>
      <c r="L538" s="36"/>
      <c r="M538" s="36"/>
      <c r="N538" s="36"/>
      <c r="O538" s="36"/>
      <c r="P538" s="36"/>
      <c r="Q538" s="36"/>
      <c r="R538" s="36"/>
      <c r="S538" s="36"/>
      <c r="T538" s="36"/>
      <c r="U538" s="36"/>
      <c r="V538" s="36"/>
      <c r="W538" s="36"/>
      <c r="X538" s="36"/>
      <c r="Y538" s="36"/>
      <c r="Z538" s="36"/>
      <c r="AA538" s="36"/>
      <c r="AB538" s="36"/>
      <c r="AC538" s="36"/>
      <c r="AD538" s="36"/>
      <c r="AE538" s="36"/>
      <c r="AF538" s="36"/>
      <c r="AG538" s="36"/>
      <c r="AH538" s="36"/>
      <c r="AI538" s="36"/>
      <c r="AJ538" s="36"/>
      <c r="AK538" s="36"/>
      <c r="AL538" s="36"/>
    </row>
    <row r="540" spans="2:38" s="3" customFormat="1" x14ac:dyDescent="0.35">
      <c r="B540"/>
      <c r="C540"/>
      <c r="D540"/>
      <c r="E540"/>
      <c r="F540"/>
      <c r="G540"/>
      <c r="H540"/>
      <c r="K540" s="35"/>
      <c r="L540" s="35"/>
      <c r="M540" s="35"/>
      <c r="N540" s="35"/>
      <c r="O540" s="35"/>
      <c r="P540" s="35"/>
      <c r="Q540" s="35"/>
      <c r="R540" s="35"/>
      <c r="S540" s="35"/>
      <c r="T540" s="35"/>
      <c r="U540" s="35"/>
      <c r="V540" s="35"/>
      <c r="W540" s="35"/>
      <c r="X540" s="35"/>
      <c r="Y540" s="35"/>
      <c r="Z540" s="35"/>
      <c r="AA540" s="35"/>
      <c r="AB540" s="35"/>
      <c r="AC540" s="35"/>
      <c r="AD540" s="35"/>
      <c r="AE540" s="35"/>
      <c r="AF540" s="35"/>
      <c r="AG540" s="35"/>
      <c r="AH540" s="35"/>
      <c r="AI540" s="35"/>
      <c r="AJ540" s="35"/>
      <c r="AK540" s="35"/>
      <c r="AL540" s="35"/>
    </row>
  </sheetData>
  <mergeCells count="13">
    <mergeCell ref="B28:D28"/>
    <mergeCell ref="F9:H9"/>
    <mergeCell ref="F11:I11"/>
    <mergeCell ref="F12:I12"/>
    <mergeCell ref="F17:I17"/>
    <mergeCell ref="B18:D18"/>
    <mergeCell ref="B27:C27"/>
    <mergeCell ref="F7:H7"/>
    <mergeCell ref="B1:D1"/>
    <mergeCell ref="C3:D3"/>
    <mergeCell ref="C4:D4"/>
    <mergeCell ref="B6:D6"/>
    <mergeCell ref="F6:I6"/>
  </mergeCells>
  <pageMargins left="0.78740157480314965" right="0.78740157480314965" top="0.51181102362204722" bottom="0.59055118110236227" header="0" footer="0"/>
  <pageSetup paperSize="9" scale="75" orientation="landscape" r:id="rId1"/>
  <headerFooter alignWithMargins="0"/>
  <rowBreaks count="2" manualBreakCount="2">
    <brk id="464" max="16383" man="1"/>
    <brk id="505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C000"/>
  </sheetPr>
  <dimension ref="A1:AL540"/>
  <sheetViews>
    <sheetView zoomScaleNormal="100" workbookViewId="0">
      <selection activeCell="F9" sqref="F9:H9"/>
    </sheetView>
  </sheetViews>
  <sheetFormatPr baseColWidth="10" defaultRowHeight="12.75" x14ac:dyDescent="0.35"/>
  <cols>
    <col min="1" max="1" width="5.73046875" customWidth="1"/>
    <col min="2" max="2" width="43" customWidth="1"/>
    <col min="3" max="3" width="8.59765625" customWidth="1"/>
    <col min="4" max="4" width="29.3984375" bestFit="1" customWidth="1"/>
    <col min="5" max="5" width="5.73046875" customWidth="1"/>
    <col min="6" max="6" width="12.3984375" bestFit="1" customWidth="1"/>
    <col min="7" max="7" width="14.265625" bestFit="1" customWidth="1"/>
    <col min="8" max="8" width="28.3984375" customWidth="1"/>
    <col min="9" max="9" width="18.265625" customWidth="1"/>
    <col min="10" max="10" width="5.73046875" customWidth="1"/>
    <col min="11" max="38" width="11.59765625" style="31"/>
  </cols>
  <sheetData>
    <row r="1" spans="1:38" ht="20.65" x14ac:dyDescent="0.6">
      <c r="A1" s="8"/>
      <c r="B1" s="45" t="s">
        <v>31</v>
      </c>
      <c r="C1" s="46"/>
      <c r="D1" s="46"/>
    </row>
    <row r="2" spans="1:38" ht="4.9000000000000004" customHeight="1" thickBot="1" x14ac:dyDescent="0.4"/>
    <row r="3" spans="1:38" ht="21.4" thickTop="1" thickBot="1" x14ac:dyDescent="0.65">
      <c r="B3" s="30" t="s">
        <v>29</v>
      </c>
      <c r="C3" s="47">
        <v>0</v>
      </c>
      <c r="D3" s="47"/>
    </row>
    <row r="4" spans="1:38" ht="21.4" thickTop="1" thickBot="1" x14ac:dyDescent="0.65">
      <c r="B4" s="30" t="s">
        <v>26</v>
      </c>
      <c r="C4" s="48">
        <v>0</v>
      </c>
      <c r="D4" s="48"/>
      <c r="E4" s="4"/>
    </row>
    <row r="5" spans="1:38" ht="4.9000000000000004" customHeight="1" thickTop="1" thickBot="1" x14ac:dyDescent="0.45">
      <c r="B5" s="1"/>
      <c r="C5">
        <v>1</v>
      </c>
    </row>
    <row r="6" spans="1:38" s="9" customFormat="1" ht="13.5" thickBot="1" x14ac:dyDescent="0.45">
      <c r="B6" s="49" t="s">
        <v>0</v>
      </c>
      <c r="C6" s="50"/>
      <c r="D6" s="51"/>
      <c r="F6" s="52" t="s">
        <v>24</v>
      </c>
      <c r="G6" s="52"/>
      <c r="H6" s="52"/>
      <c r="I6" s="5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</row>
    <row r="7" spans="1:38" s="9" customFormat="1" ht="13.5" thickBot="1" x14ac:dyDescent="0.45">
      <c r="B7" s="10" t="s">
        <v>1</v>
      </c>
      <c r="C7" s="11"/>
      <c r="D7" s="12">
        <v>1326.9</v>
      </c>
      <c r="E7" s="13"/>
      <c r="F7" s="42" t="s">
        <v>8</v>
      </c>
      <c r="G7" s="43"/>
      <c r="H7" s="44"/>
      <c r="I7" s="12">
        <v>110.28</v>
      </c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32"/>
      <c r="AH7" s="32"/>
      <c r="AI7" s="32"/>
      <c r="AJ7" s="32"/>
      <c r="AK7" s="32"/>
      <c r="AL7" s="32"/>
    </row>
    <row r="8" spans="1:38" s="9" customFormat="1" ht="13.5" thickBot="1" x14ac:dyDescent="0.4">
      <c r="B8" s="10" t="s">
        <v>2</v>
      </c>
      <c r="C8" s="14">
        <v>51.07</v>
      </c>
      <c r="D8" s="12">
        <f>C3*C8</f>
        <v>0</v>
      </c>
      <c r="E8" s="13"/>
      <c r="F8" s="10" t="s">
        <v>32</v>
      </c>
      <c r="G8" s="10"/>
      <c r="H8" s="10"/>
      <c r="I8" s="12">
        <v>157.55000000000001</v>
      </c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2"/>
      <c r="AI8" s="32"/>
      <c r="AJ8" s="32"/>
      <c r="AK8" s="32"/>
      <c r="AL8" s="32"/>
    </row>
    <row r="9" spans="1:38" s="9" customFormat="1" ht="13.5" thickBot="1" x14ac:dyDescent="0.45">
      <c r="B9" s="10" t="s">
        <v>3</v>
      </c>
      <c r="C9" s="11"/>
      <c r="D9" s="12">
        <v>835.38</v>
      </c>
      <c r="E9" s="13"/>
      <c r="F9" s="42" t="s">
        <v>33</v>
      </c>
      <c r="G9" s="43"/>
      <c r="H9" s="44"/>
      <c r="I9" s="12">
        <v>2.4500000000000002</v>
      </c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  <c r="AF9" s="32"/>
      <c r="AG9" s="32"/>
      <c r="AH9" s="32"/>
      <c r="AI9" s="32"/>
      <c r="AJ9" s="32"/>
      <c r="AK9" s="32"/>
      <c r="AL9" s="32"/>
    </row>
    <row r="10" spans="1:38" s="9" customFormat="1" ht="13.5" thickBot="1" x14ac:dyDescent="0.45">
      <c r="B10" s="10" t="s">
        <v>4</v>
      </c>
      <c r="C10" s="11"/>
      <c r="D10" s="12">
        <v>473.84</v>
      </c>
      <c r="E10" s="13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2"/>
      <c r="AG10" s="32"/>
      <c r="AH10" s="32"/>
      <c r="AI10" s="32"/>
      <c r="AJ10" s="32"/>
      <c r="AK10" s="32"/>
      <c r="AL10" s="32"/>
    </row>
    <row r="11" spans="1:38" s="9" customFormat="1" ht="13.5" thickBot="1" x14ac:dyDescent="0.45">
      <c r="B11" s="10" t="s">
        <v>5</v>
      </c>
      <c r="C11" s="11"/>
      <c r="D11" s="12">
        <v>745.94</v>
      </c>
      <c r="E11" s="13"/>
      <c r="F11" s="55" t="s">
        <v>25</v>
      </c>
      <c r="G11" s="55"/>
      <c r="H11" s="55"/>
      <c r="I11" s="55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  <c r="AF11" s="32"/>
      <c r="AG11" s="32"/>
      <c r="AH11" s="32"/>
      <c r="AI11" s="32"/>
      <c r="AJ11" s="32"/>
      <c r="AK11" s="32"/>
      <c r="AL11" s="32"/>
    </row>
    <row r="12" spans="1:38" s="9" customFormat="1" ht="13.5" thickBot="1" x14ac:dyDescent="0.45">
      <c r="B12" s="10" t="s">
        <v>6</v>
      </c>
      <c r="C12" s="11"/>
      <c r="D12" s="12">
        <v>25.87</v>
      </c>
      <c r="E12" s="13"/>
      <c r="F12" s="56" t="s">
        <v>11</v>
      </c>
      <c r="G12" s="57"/>
      <c r="H12" s="57"/>
      <c r="I12" s="58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  <c r="AG12" s="32"/>
      <c r="AH12" s="32"/>
      <c r="AI12" s="32"/>
      <c r="AJ12" s="32"/>
      <c r="AK12" s="32"/>
      <c r="AL12" s="32"/>
    </row>
    <row r="13" spans="1:38" s="9" customFormat="1" ht="13.5" thickBot="1" x14ac:dyDescent="0.45">
      <c r="B13" s="10" t="s">
        <v>7</v>
      </c>
      <c r="C13" s="11"/>
      <c r="D13" s="12">
        <v>429.31</v>
      </c>
      <c r="E13" s="13"/>
      <c r="F13" s="15" t="s">
        <v>12</v>
      </c>
      <c r="G13" s="15"/>
      <c r="H13" s="15"/>
      <c r="I13" s="16">
        <v>46.01</v>
      </c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  <c r="AF13" s="32"/>
      <c r="AG13" s="32"/>
      <c r="AH13" s="32"/>
      <c r="AI13" s="32"/>
      <c r="AJ13" s="32"/>
      <c r="AK13" s="32"/>
      <c r="AL13" s="32"/>
    </row>
    <row r="14" spans="1:38" s="9" customFormat="1" ht="13.5" thickBot="1" x14ac:dyDescent="0.4">
      <c r="B14" s="17" t="s">
        <v>21</v>
      </c>
      <c r="C14" s="14">
        <v>192.67</v>
      </c>
      <c r="D14" s="12" t="str">
        <f>IF(C4=1,C14,"0,00 €")</f>
        <v>0,00 €</v>
      </c>
      <c r="E14" s="13"/>
      <c r="F14" s="15" t="s">
        <v>13</v>
      </c>
      <c r="G14" s="15"/>
      <c r="H14" s="15"/>
      <c r="I14" s="16">
        <v>110.28</v>
      </c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2"/>
      <c r="AI14" s="32"/>
      <c r="AJ14" s="32"/>
      <c r="AK14" s="32"/>
      <c r="AL14" s="32"/>
    </row>
    <row r="15" spans="1:38" s="9" customFormat="1" ht="13.5" thickBot="1" x14ac:dyDescent="0.4">
      <c r="B15" s="17" t="s">
        <v>22</v>
      </c>
      <c r="C15" s="14">
        <v>346.77</v>
      </c>
      <c r="D15" s="12" t="str">
        <f>IF(C4=2,C15,"0,00 €")</f>
        <v>0,00 €</v>
      </c>
      <c r="E15" s="13"/>
      <c r="F15" s="15" t="s">
        <v>14</v>
      </c>
      <c r="G15" s="15"/>
      <c r="H15" s="15"/>
      <c r="I15" s="16">
        <v>115.05</v>
      </c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  <c r="AF15" s="32"/>
      <c r="AG15" s="32"/>
      <c r="AH15" s="32"/>
      <c r="AI15" s="32"/>
      <c r="AJ15" s="32"/>
      <c r="AK15" s="32"/>
      <c r="AL15" s="32"/>
    </row>
    <row r="16" spans="1:38" s="9" customFormat="1" ht="13.5" thickBot="1" x14ac:dyDescent="0.4">
      <c r="B16" s="17" t="s">
        <v>23</v>
      </c>
      <c r="C16" s="14">
        <v>500.84</v>
      </c>
      <c r="D16" s="12" t="str">
        <f>IF(C4=3,C16,"0,00 €")</f>
        <v>0,00 €</v>
      </c>
      <c r="E16" s="13"/>
      <c r="F16" s="15" t="s">
        <v>15</v>
      </c>
      <c r="G16" s="15"/>
      <c r="H16" s="15"/>
      <c r="I16" s="16">
        <v>157.55000000000001</v>
      </c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  <c r="AF16" s="32"/>
      <c r="AG16" s="32"/>
      <c r="AH16" s="32"/>
      <c r="AI16" s="32"/>
      <c r="AJ16" s="32"/>
      <c r="AK16" s="32"/>
      <c r="AL16" s="32"/>
    </row>
    <row r="17" spans="1:38" s="9" customFormat="1" ht="14.25" thickBot="1" x14ac:dyDescent="0.45">
      <c r="B17" s="18"/>
      <c r="C17" s="19"/>
      <c r="D17" s="20">
        <f>SUM(D7:D16)</f>
        <v>3837.2400000000002</v>
      </c>
      <c r="E17" s="21"/>
      <c r="F17" s="56" t="s">
        <v>16</v>
      </c>
      <c r="G17" s="57"/>
      <c r="H17" s="57"/>
      <c r="I17" s="58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2"/>
      <c r="AL17" s="32"/>
    </row>
    <row r="18" spans="1:38" s="9" customFormat="1" ht="13.5" thickBot="1" x14ac:dyDescent="0.45">
      <c r="B18" s="59" t="s">
        <v>30</v>
      </c>
      <c r="C18" s="60"/>
      <c r="D18" s="61"/>
      <c r="F18" s="15" t="s">
        <v>17</v>
      </c>
      <c r="G18" s="15"/>
      <c r="H18" s="15"/>
      <c r="I18" s="16">
        <v>67.319999999999993</v>
      </c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32"/>
      <c r="AG18" s="32"/>
      <c r="AH18" s="32"/>
      <c r="AI18" s="32"/>
      <c r="AJ18" s="32"/>
      <c r="AK18" s="32"/>
      <c r="AL18" s="32"/>
    </row>
    <row r="19" spans="1:38" s="9" customFormat="1" ht="13.15" thickBot="1" x14ac:dyDescent="0.4">
      <c r="B19" s="10" t="s">
        <v>1</v>
      </c>
      <c r="C19" s="10"/>
      <c r="D19" s="12">
        <v>818.82</v>
      </c>
      <c r="E19" s="13"/>
      <c r="F19" s="15" t="s">
        <v>18</v>
      </c>
      <c r="G19" s="15"/>
      <c r="H19" s="15"/>
      <c r="I19" s="16">
        <v>22.46</v>
      </c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2"/>
      <c r="AG19" s="32"/>
      <c r="AH19" s="32"/>
      <c r="AI19" s="32"/>
      <c r="AJ19" s="32"/>
      <c r="AK19" s="32"/>
      <c r="AL19" s="32"/>
    </row>
    <row r="20" spans="1:38" s="9" customFormat="1" ht="13.5" thickBot="1" x14ac:dyDescent="0.4">
      <c r="B20" s="10" t="s">
        <v>2</v>
      </c>
      <c r="C20" s="14">
        <v>31.53</v>
      </c>
      <c r="D20" s="12">
        <f>C3*C20</f>
        <v>0</v>
      </c>
      <c r="E20" s="13"/>
      <c r="F20" s="15" t="s">
        <v>19</v>
      </c>
      <c r="G20" s="15"/>
      <c r="H20" s="15"/>
      <c r="I20" s="16">
        <v>84.16</v>
      </c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  <c r="AF20" s="32"/>
      <c r="AG20" s="32"/>
      <c r="AH20" s="32"/>
      <c r="AI20" s="32"/>
      <c r="AJ20" s="32"/>
      <c r="AK20" s="32"/>
      <c r="AL20" s="32"/>
    </row>
    <row r="21" spans="1:38" s="9" customFormat="1" ht="13.15" thickBot="1" x14ac:dyDescent="0.4">
      <c r="B21" s="10" t="s">
        <v>3</v>
      </c>
      <c r="C21" s="10"/>
      <c r="D21" s="12">
        <v>835.38</v>
      </c>
      <c r="E21" s="13"/>
      <c r="F21" s="15" t="s">
        <v>20</v>
      </c>
      <c r="G21" s="15"/>
      <c r="H21" s="15"/>
      <c r="I21" s="16">
        <v>28.08</v>
      </c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32"/>
      <c r="AI21" s="32"/>
      <c r="AJ21" s="32"/>
      <c r="AK21" s="32"/>
      <c r="AL21" s="32"/>
    </row>
    <row r="22" spans="1:38" s="9" customFormat="1" ht="13.15" thickBot="1" x14ac:dyDescent="0.4">
      <c r="B22" s="10" t="s">
        <v>4</v>
      </c>
      <c r="C22" s="10"/>
      <c r="D22" s="12">
        <v>473.84</v>
      </c>
      <c r="E22" s="13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  <c r="AF22" s="32"/>
      <c r="AG22" s="32"/>
      <c r="AH22" s="32"/>
      <c r="AI22" s="32"/>
      <c r="AJ22" s="32"/>
      <c r="AK22" s="32"/>
      <c r="AL22" s="32"/>
    </row>
    <row r="23" spans="1:38" s="9" customFormat="1" ht="13.15" thickBot="1" x14ac:dyDescent="0.4">
      <c r="B23" s="10" t="s">
        <v>5</v>
      </c>
      <c r="C23" s="10"/>
      <c r="D23" s="12">
        <v>745.94</v>
      </c>
      <c r="E23" s="13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32"/>
      <c r="AG23" s="32"/>
      <c r="AH23" s="32"/>
      <c r="AI23" s="32"/>
      <c r="AJ23" s="32"/>
      <c r="AK23" s="32"/>
      <c r="AL23" s="32"/>
    </row>
    <row r="24" spans="1:38" s="9" customFormat="1" ht="13.15" thickBot="1" x14ac:dyDescent="0.4">
      <c r="B24" s="10" t="s">
        <v>10</v>
      </c>
      <c r="C24" s="10"/>
      <c r="D24" s="12">
        <f>SUM(D14:D16)</f>
        <v>0</v>
      </c>
      <c r="E24" s="13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  <c r="AF24" s="32"/>
      <c r="AG24" s="32"/>
      <c r="AH24" s="32"/>
      <c r="AI24" s="32"/>
      <c r="AJ24" s="32"/>
      <c r="AK24" s="32"/>
      <c r="AL24" s="32"/>
    </row>
    <row r="25" spans="1:38" s="9" customFormat="1" ht="14.25" thickBot="1" x14ac:dyDescent="0.45">
      <c r="B25" s="18"/>
      <c r="C25" s="19"/>
      <c r="D25" s="22">
        <f>SUM(D19:D24)</f>
        <v>2873.98</v>
      </c>
      <c r="E25" s="23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32"/>
    </row>
    <row r="26" spans="1:38" s="9" customFormat="1" ht="4.9000000000000004" customHeight="1" thickBot="1" x14ac:dyDescent="0.45">
      <c r="B26" s="24"/>
      <c r="C26" s="25"/>
      <c r="D26" s="26"/>
      <c r="E26" s="23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</row>
    <row r="27" spans="1:38" s="27" customFormat="1" ht="18.399999999999999" thickTop="1" thickBot="1" x14ac:dyDescent="0.55000000000000004">
      <c r="B27" s="64" t="s">
        <v>27</v>
      </c>
      <c r="C27" s="65"/>
      <c r="D27" s="28">
        <f>12*D17+2*D25</f>
        <v>51794.840000000004</v>
      </c>
      <c r="E27" s="29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</row>
    <row r="28" spans="1:38" ht="13.15" thickTop="1" x14ac:dyDescent="0.35">
      <c r="B28" s="53" t="s">
        <v>28</v>
      </c>
      <c r="C28" s="54"/>
      <c r="D28" s="54"/>
    </row>
    <row r="30" spans="1:38" s="31" customFormat="1" x14ac:dyDescent="0.35"/>
    <row r="31" spans="1:38" s="31" customFormat="1" x14ac:dyDescent="0.35">
      <c r="A31" s="37"/>
    </row>
    <row r="32" spans="1:38" s="31" customFormat="1" x14ac:dyDescent="0.35"/>
    <row r="33" s="31" customFormat="1" x14ac:dyDescent="0.35"/>
    <row r="34" s="31" customFormat="1" x14ac:dyDescent="0.35"/>
    <row r="35" s="31" customFormat="1" x14ac:dyDescent="0.35"/>
    <row r="36" s="31" customFormat="1" x14ac:dyDescent="0.35"/>
    <row r="37" s="31" customFormat="1" x14ac:dyDescent="0.35"/>
    <row r="38" s="31" customFormat="1" x14ac:dyDescent="0.35"/>
    <row r="39" s="31" customFormat="1" x14ac:dyDescent="0.35"/>
    <row r="40" s="31" customFormat="1" x14ac:dyDescent="0.35"/>
    <row r="41" s="31" customFormat="1" x14ac:dyDescent="0.35"/>
    <row r="42" s="31" customFormat="1" x14ac:dyDescent="0.35"/>
    <row r="43" s="31" customFormat="1" x14ac:dyDescent="0.35"/>
    <row r="44" s="31" customFormat="1" x14ac:dyDescent="0.35"/>
    <row r="45" s="31" customFormat="1" x14ac:dyDescent="0.35"/>
    <row r="46" s="31" customFormat="1" x14ac:dyDescent="0.35"/>
    <row r="47" s="31" customFormat="1" x14ac:dyDescent="0.35"/>
    <row r="48" s="31" customFormat="1" x14ac:dyDescent="0.35"/>
    <row r="49" s="31" customFormat="1" x14ac:dyDescent="0.35"/>
    <row r="50" s="31" customFormat="1" x14ac:dyDescent="0.35"/>
    <row r="51" s="31" customFormat="1" x14ac:dyDescent="0.35"/>
    <row r="52" s="31" customFormat="1" x14ac:dyDescent="0.35"/>
    <row r="53" s="31" customFormat="1" x14ac:dyDescent="0.35"/>
    <row r="54" s="31" customFormat="1" x14ac:dyDescent="0.35"/>
    <row r="55" s="31" customFormat="1" x14ac:dyDescent="0.35"/>
    <row r="56" s="31" customFormat="1" x14ac:dyDescent="0.35"/>
    <row r="57" s="31" customFormat="1" x14ac:dyDescent="0.35"/>
    <row r="58" s="31" customFormat="1" x14ac:dyDescent="0.35"/>
    <row r="59" s="31" customFormat="1" x14ac:dyDescent="0.35"/>
    <row r="60" s="31" customFormat="1" x14ac:dyDescent="0.35"/>
    <row r="61" s="31" customFormat="1" x14ac:dyDescent="0.35"/>
    <row r="62" s="31" customFormat="1" x14ac:dyDescent="0.35"/>
    <row r="63" s="31" customFormat="1" x14ac:dyDescent="0.35"/>
    <row r="64" s="31" customFormat="1" x14ac:dyDescent="0.35"/>
    <row r="65" spans="1:1" s="31" customFormat="1" x14ac:dyDescent="0.35"/>
    <row r="66" spans="1:1" s="31" customFormat="1" x14ac:dyDescent="0.35"/>
    <row r="67" spans="1:1" s="31" customFormat="1" x14ac:dyDescent="0.35"/>
    <row r="68" spans="1:1" s="31" customFormat="1" x14ac:dyDescent="0.35"/>
    <row r="69" spans="1:1" s="31" customFormat="1" x14ac:dyDescent="0.35"/>
    <row r="70" spans="1:1" s="31" customFormat="1" x14ac:dyDescent="0.35"/>
    <row r="71" spans="1:1" s="31" customFormat="1" x14ac:dyDescent="0.35"/>
    <row r="72" spans="1:1" s="31" customFormat="1" x14ac:dyDescent="0.35"/>
    <row r="73" spans="1:1" s="31" customFormat="1" x14ac:dyDescent="0.35"/>
    <row r="74" spans="1:1" s="31" customFormat="1" x14ac:dyDescent="0.35">
      <c r="A74" s="37"/>
    </row>
    <row r="75" spans="1:1" s="31" customFormat="1" x14ac:dyDescent="0.35"/>
    <row r="76" spans="1:1" s="31" customFormat="1" x14ac:dyDescent="0.35"/>
    <row r="77" spans="1:1" s="31" customFormat="1" x14ac:dyDescent="0.35"/>
    <row r="117" spans="1:1" x14ac:dyDescent="0.35">
      <c r="A117" s="8"/>
    </row>
    <row r="159" spans="1:1" ht="22.5" customHeight="1" x14ac:dyDescent="0.35">
      <c r="A159" s="8"/>
    </row>
    <row r="197" spans="1:1" ht="22.5" customHeight="1" x14ac:dyDescent="0.35">
      <c r="A197" s="8"/>
    </row>
    <row r="235" ht="22.5" customHeight="1" x14ac:dyDescent="0.35"/>
    <row r="273" ht="22.5" customHeight="1" x14ac:dyDescent="0.35"/>
    <row r="309" ht="22.5" customHeight="1" x14ac:dyDescent="0.35"/>
    <row r="345" ht="22.5" customHeight="1" x14ac:dyDescent="0.35"/>
    <row r="381" ht="22.5" customHeight="1" x14ac:dyDescent="0.35"/>
    <row r="453" spans="2:38" x14ac:dyDescent="0.35">
      <c r="J453" s="5"/>
    </row>
    <row r="455" spans="2:38" x14ac:dyDescent="0.35">
      <c r="J455" s="6"/>
    </row>
    <row r="456" spans="2:38" hidden="1" x14ac:dyDescent="0.35">
      <c r="J456" s="6"/>
    </row>
    <row r="457" spans="2:38" x14ac:dyDescent="0.35">
      <c r="J457" s="6"/>
    </row>
    <row r="458" spans="2:38" x14ac:dyDescent="0.35">
      <c r="J458" s="6"/>
    </row>
    <row r="459" spans="2:38" x14ac:dyDescent="0.35">
      <c r="J459" s="6"/>
    </row>
    <row r="460" spans="2:38" x14ac:dyDescent="0.35">
      <c r="J460" s="6"/>
    </row>
    <row r="463" spans="2:38" s="7" customFormat="1" ht="18.75" x14ac:dyDescent="0.5">
      <c r="B463"/>
      <c r="C463"/>
      <c r="D463"/>
      <c r="E463"/>
      <c r="F463"/>
      <c r="G463"/>
      <c r="H463"/>
      <c r="K463" s="34"/>
      <c r="L463" s="34"/>
      <c r="M463" s="34"/>
      <c r="N463" s="34"/>
      <c r="O463" s="34"/>
      <c r="P463" s="34"/>
      <c r="Q463" s="34"/>
      <c r="R463" s="34"/>
      <c r="S463" s="34"/>
      <c r="T463" s="34"/>
      <c r="U463" s="34"/>
      <c r="V463" s="34"/>
      <c r="W463" s="34"/>
      <c r="X463" s="34"/>
      <c r="Y463" s="34"/>
      <c r="Z463" s="34"/>
      <c r="AA463" s="34"/>
      <c r="AB463" s="34"/>
      <c r="AC463" s="34"/>
      <c r="AD463" s="34"/>
      <c r="AE463" s="34"/>
      <c r="AF463" s="34"/>
      <c r="AG463" s="34"/>
      <c r="AH463" s="34"/>
      <c r="AI463" s="34"/>
      <c r="AJ463" s="34"/>
      <c r="AK463" s="34"/>
      <c r="AL463" s="34"/>
    </row>
    <row r="467" ht="22.5" customHeight="1" x14ac:dyDescent="0.35"/>
    <row r="503" ht="48.75" customHeight="1" x14ac:dyDescent="0.35"/>
    <row r="509" ht="22.5" customHeight="1" x14ac:dyDescent="0.35"/>
    <row r="517" spans="2:38" s="3" customFormat="1" x14ac:dyDescent="0.35">
      <c r="B517"/>
      <c r="C517"/>
      <c r="D517"/>
      <c r="E517"/>
      <c r="F517"/>
      <c r="G517"/>
      <c r="H517"/>
      <c r="K517" s="35"/>
      <c r="L517" s="35"/>
      <c r="M517" s="35"/>
      <c r="N517" s="35"/>
      <c r="O517" s="35"/>
      <c r="P517" s="35"/>
      <c r="Q517" s="35"/>
      <c r="R517" s="35"/>
      <c r="S517" s="35"/>
      <c r="T517" s="35"/>
      <c r="U517" s="35"/>
      <c r="V517" s="35"/>
      <c r="W517" s="35"/>
      <c r="X517" s="35"/>
      <c r="Y517" s="35"/>
      <c r="Z517" s="35"/>
      <c r="AA517" s="35"/>
      <c r="AB517" s="35"/>
      <c r="AC517" s="35"/>
      <c r="AD517" s="35"/>
      <c r="AE517" s="35"/>
      <c r="AF517" s="35"/>
      <c r="AG517" s="35"/>
      <c r="AH517" s="35"/>
      <c r="AI517" s="35"/>
      <c r="AJ517" s="35"/>
      <c r="AK517" s="35"/>
      <c r="AL517" s="35"/>
    </row>
    <row r="525" spans="2:38" s="2" customFormat="1" ht="13.5" x14ac:dyDescent="0.35">
      <c r="B525"/>
      <c r="C525"/>
      <c r="D525"/>
      <c r="E525"/>
      <c r="F525"/>
      <c r="G525"/>
      <c r="H525"/>
      <c r="K525" s="36"/>
      <c r="L525" s="36"/>
      <c r="M525" s="36"/>
      <c r="N525" s="36"/>
      <c r="O525" s="36"/>
      <c r="P525" s="36"/>
      <c r="Q525" s="36"/>
      <c r="R525" s="36"/>
      <c r="S525" s="36"/>
      <c r="T525" s="36"/>
      <c r="U525" s="36"/>
      <c r="V525" s="36"/>
      <c r="W525" s="36"/>
      <c r="X525" s="36"/>
      <c r="Y525" s="36"/>
      <c r="Z525" s="36"/>
      <c r="AA525" s="36"/>
      <c r="AB525" s="36"/>
      <c r="AC525" s="36"/>
      <c r="AD525" s="36"/>
      <c r="AE525" s="36"/>
      <c r="AF525" s="36"/>
      <c r="AG525" s="36"/>
      <c r="AH525" s="36"/>
      <c r="AI525" s="36"/>
      <c r="AJ525" s="36"/>
      <c r="AK525" s="36"/>
      <c r="AL525" s="36"/>
    </row>
    <row r="532" spans="2:38" s="3" customFormat="1" x14ac:dyDescent="0.35">
      <c r="B532"/>
      <c r="C532"/>
      <c r="D532"/>
      <c r="E532"/>
      <c r="F532"/>
      <c r="G532"/>
      <c r="H532"/>
      <c r="K532" s="35"/>
      <c r="L532" s="35"/>
      <c r="M532" s="35"/>
      <c r="N532" s="35"/>
      <c r="O532" s="35"/>
      <c r="P532" s="35"/>
      <c r="Q532" s="35"/>
      <c r="R532" s="35"/>
      <c r="S532" s="35"/>
      <c r="T532" s="35"/>
      <c r="U532" s="35"/>
      <c r="V532" s="35"/>
      <c r="W532" s="35"/>
      <c r="X532" s="35"/>
      <c r="Y532" s="35"/>
      <c r="Z532" s="35"/>
      <c r="AA532" s="35"/>
      <c r="AB532" s="35"/>
      <c r="AC532" s="35"/>
      <c r="AD532" s="35"/>
      <c r="AE532" s="35"/>
      <c r="AF532" s="35"/>
      <c r="AG532" s="35"/>
      <c r="AH532" s="35"/>
      <c r="AI532" s="35"/>
      <c r="AJ532" s="35"/>
      <c r="AK532" s="35"/>
      <c r="AL532" s="35"/>
    </row>
    <row r="538" spans="2:38" s="2" customFormat="1" ht="13.5" x14ac:dyDescent="0.35">
      <c r="B538"/>
      <c r="C538"/>
      <c r="D538"/>
      <c r="E538"/>
      <c r="F538"/>
      <c r="G538"/>
      <c r="H538"/>
      <c r="K538" s="36"/>
      <c r="L538" s="36"/>
      <c r="M538" s="36"/>
      <c r="N538" s="36"/>
      <c r="O538" s="36"/>
      <c r="P538" s="36"/>
      <c r="Q538" s="36"/>
      <c r="R538" s="36"/>
      <c r="S538" s="36"/>
      <c r="T538" s="36"/>
      <c r="U538" s="36"/>
      <c r="V538" s="36"/>
      <c r="W538" s="36"/>
      <c r="X538" s="36"/>
      <c r="Y538" s="36"/>
      <c r="Z538" s="36"/>
      <c r="AA538" s="36"/>
      <c r="AB538" s="36"/>
      <c r="AC538" s="36"/>
      <c r="AD538" s="36"/>
      <c r="AE538" s="36"/>
      <c r="AF538" s="36"/>
      <c r="AG538" s="36"/>
      <c r="AH538" s="36"/>
      <c r="AI538" s="36"/>
      <c r="AJ538" s="36"/>
      <c r="AK538" s="36"/>
      <c r="AL538" s="36"/>
    </row>
    <row r="540" spans="2:38" s="3" customFormat="1" x14ac:dyDescent="0.35">
      <c r="B540"/>
      <c r="C540"/>
      <c r="D540"/>
      <c r="E540"/>
      <c r="F540"/>
      <c r="G540"/>
      <c r="H540"/>
      <c r="K540" s="35"/>
      <c r="L540" s="35"/>
      <c r="M540" s="35"/>
      <c r="N540" s="35"/>
      <c r="O540" s="35"/>
      <c r="P540" s="35"/>
      <c r="Q540" s="35"/>
      <c r="R540" s="35"/>
      <c r="S540" s="35"/>
      <c r="T540" s="35"/>
      <c r="U540" s="35"/>
      <c r="V540" s="35"/>
      <c r="W540" s="35"/>
      <c r="X540" s="35"/>
      <c r="Y540" s="35"/>
      <c r="Z540" s="35"/>
      <c r="AA540" s="35"/>
      <c r="AB540" s="35"/>
      <c r="AC540" s="35"/>
      <c r="AD540" s="35"/>
      <c r="AE540" s="35"/>
      <c r="AF540" s="35"/>
      <c r="AG540" s="35"/>
      <c r="AH540" s="35"/>
      <c r="AI540" s="35"/>
      <c r="AJ540" s="35"/>
      <c r="AK540" s="35"/>
      <c r="AL540" s="35"/>
    </row>
  </sheetData>
  <mergeCells count="13">
    <mergeCell ref="B28:D28"/>
    <mergeCell ref="F9:H9"/>
    <mergeCell ref="F11:I11"/>
    <mergeCell ref="F12:I12"/>
    <mergeCell ref="F17:I17"/>
    <mergeCell ref="B18:D18"/>
    <mergeCell ref="B27:C27"/>
    <mergeCell ref="F7:H7"/>
    <mergeCell ref="B1:D1"/>
    <mergeCell ref="C3:D3"/>
    <mergeCell ref="C4:D4"/>
    <mergeCell ref="B6:D6"/>
    <mergeCell ref="F6:I6"/>
  </mergeCells>
  <pageMargins left="0.78740157480314965" right="0.78740157480314965" top="0.51181102362204722" bottom="0.59055118110236227" header="0" footer="0"/>
  <pageSetup paperSize="9" scale="75" orientation="landscape" r:id="rId1"/>
  <headerFooter alignWithMargins="0"/>
  <rowBreaks count="2" manualBreakCount="2">
    <brk id="464" max="16383" man="1"/>
    <brk id="505" max="16383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7030A0"/>
  </sheetPr>
  <dimension ref="A1:AL540"/>
  <sheetViews>
    <sheetView zoomScaleNormal="100" workbookViewId="0">
      <selection activeCell="F9" sqref="F9:H9"/>
    </sheetView>
  </sheetViews>
  <sheetFormatPr baseColWidth="10" defaultRowHeight="12.75" x14ac:dyDescent="0.35"/>
  <cols>
    <col min="1" max="1" width="5.73046875" customWidth="1"/>
    <col min="2" max="2" width="43" customWidth="1"/>
    <col min="3" max="3" width="8.59765625" customWidth="1"/>
    <col min="4" max="4" width="29.3984375" bestFit="1" customWidth="1"/>
    <col min="5" max="5" width="5.73046875" customWidth="1"/>
    <col min="6" max="6" width="12.3984375" bestFit="1" customWidth="1"/>
    <col min="7" max="7" width="14.265625" bestFit="1" customWidth="1"/>
    <col min="8" max="8" width="28.3984375" customWidth="1"/>
    <col min="9" max="9" width="18.265625" customWidth="1"/>
    <col min="10" max="10" width="5.73046875" customWidth="1"/>
    <col min="11" max="38" width="11.59765625" style="31"/>
  </cols>
  <sheetData>
    <row r="1" spans="1:38" ht="20.65" x14ac:dyDescent="0.6">
      <c r="A1" s="8"/>
      <c r="B1" s="45" t="s">
        <v>31</v>
      </c>
      <c r="C1" s="46"/>
      <c r="D1" s="46"/>
    </row>
    <row r="2" spans="1:38" ht="4.9000000000000004" customHeight="1" thickBot="1" x14ac:dyDescent="0.4"/>
    <row r="3" spans="1:38" ht="21.4" thickTop="1" thickBot="1" x14ac:dyDescent="0.65">
      <c r="B3" s="30" t="s">
        <v>29</v>
      </c>
      <c r="C3" s="47">
        <v>0</v>
      </c>
      <c r="D3" s="47"/>
    </row>
    <row r="4" spans="1:38" ht="21.4" thickTop="1" thickBot="1" x14ac:dyDescent="0.65">
      <c r="B4" s="30" t="s">
        <v>26</v>
      </c>
      <c r="C4" s="48">
        <v>0</v>
      </c>
      <c r="D4" s="48"/>
      <c r="E4" s="4"/>
    </row>
    <row r="5" spans="1:38" ht="4.9000000000000004" customHeight="1" thickTop="1" thickBot="1" x14ac:dyDescent="0.45">
      <c r="B5" s="1"/>
      <c r="C5">
        <v>1</v>
      </c>
    </row>
    <row r="6" spans="1:38" s="9" customFormat="1" ht="13.5" thickBot="1" x14ac:dyDescent="0.45">
      <c r="B6" s="49" t="s">
        <v>0</v>
      </c>
      <c r="C6" s="50"/>
      <c r="D6" s="51"/>
      <c r="F6" s="52" t="s">
        <v>24</v>
      </c>
      <c r="G6" s="52"/>
      <c r="H6" s="52"/>
      <c r="I6" s="5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</row>
    <row r="7" spans="1:38" s="9" customFormat="1" ht="13.5" thickBot="1" x14ac:dyDescent="0.45">
      <c r="B7" s="10" t="s">
        <v>1</v>
      </c>
      <c r="C7" s="11"/>
      <c r="D7" s="12">
        <v>1326.9</v>
      </c>
      <c r="E7" s="13"/>
      <c r="F7" s="42" t="s">
        <v>8</v>
      </c>
      <c r="G7" s="43"/>
      <c r="H7" s="44"/>
      <c r="I7" s="12">
        <v>110.28</v>
      </c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32"/>
      <c r="AH7" s="32"/>
      <c r="AI7" s="32"/>
      <c r="AJ7" s="32"/>
      <c r="AK7" s="32"/>
      <c r="AL7" s="32"/>
    </row>
    <row r="8" spans="1:38" s="9" customFormat="1" ht="13.5" thickBot="1" x14ac:dyDescent="0.4">
      <c r="B8" s="10" t="s">
        <v>2</v>
      </c>
      <c r="C8" s="14">
        <v>51.07</v>
      </c>
      <c r="D8" s="12">
        <f>C3*C8</f>
        <v>0</v>
      </c>
      <c r="E8" s="13"/>
      <c r="F8" s="10" t="s">
        <v>32</v>
      </c>
      <c r="G8" s="10"/>
      <c r="H8" s="10"/>
      <c r="I8" s="12">
        <v>157.55000000000001</v>
      </c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2"/>
      <c r="AI8" s="32"/>
      <c r="AJ8" s="32"/>
      <c r="AK8" s="32"/>
      <c r="AL8" s="32"/>
    </row>
    <row r="9" spans="1:38" s="9" customFormat="1" ht="13.5" thickBot="1" x14ac:dyDescent="0.45">
      <c r="B9" s="10" t="s">
        <v>3</v>
      </c>
      <c r="C9" s="11"/>
      <c r="D9" s="12">
        <v>995.93</v>
      </c>
      <c r="E9" s="13"/>
      <c r="F9" s="42" t="s">
        <v>33</v>
      </c>
      <c r="G9" s="43"/>
      <c r="H9" s="44"/>
      <c r="I9" s="12">
        <v>2.4500000000000002</v>
      </c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  <c r="AF9" s="32"/>
      <c r="AG9" s="32"/>
      <c r="AH9" s="32"/>
      <c r="AI9" s="32"/>
      <c r="AJ9" s="32"/>
      <c r="AK9" s="32"/>
      <c r="AL9" s="32"/>
    </row>
    <row r="10" spans="1:38" s="9" customFormat="1" ht="13.5" thickBot="1" x14ac:dyDescent="0.45">
      <c r="B10" s="10" t="s">
        <v>4</v>
      </c>
      <c r="C10" s="11"/>
      <c r="D10" s="12">
        <v>546.79999999999995</v>
      </c>
      <c r="E10" s="13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2"/>
      <c r="AG10" s="32"/>
      <c r="AH10" s="32"/>
      <c r="AI10" s="32"/>
      <c r="AJ10" s="32"/>
      <c r="AK10" s="32"/>
      <c r="AL10" s="32"/>
    </row>
    <row r="11" spans="1:38" s="9" customFormat="1" ht="13.5" thickBot="1" x14ac:dyDescent="0.45">
      <c r="B11" s="10" t="s">
        <v>5</v>
      </c>
      <c r="C11" s="11"/>
      <c r="D11" s="12">
        <v>812.97</v>
      </c>
      <c r="E11" s="13"/>
      <c r="F11" s="55" t="s">
        <v>25</v>
      </c>
      <c r="G11" s="55"/>
      <c r="H11" s="55"/>
      <c r="I11" s="55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  <c r="AF11" s="32"/>
      <c r="AG11" s="32"/>
      <c r="AH11" s="32"/>
      <c r="AI11" s="32"/>
      <c r="AJ11" s="32"/>
      <c r="AK11" s="32"/>
      <c r="AL11" s="32"/>
    </row>
    <row r="12" spans="1:38" s="9" customFormat="1" ht="13.5" thickBot="1" x14ac:dyDescent="0.45">
      <c r="B12" s="10" t="s">
        <v>6</v>
      </c>
      <c r="C12" s="11"/>
      <c r="D12" s="12">
        <v>25.87</v>
      </c>
      <c r="E12" s="13"/>
      <c r="F12" s="56" t="s">
        <v>11</v>
      </c>
      <c r="G12" s="57"/>
      <c r="H12" s="57"/>
      <c r="I12" s="58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  <c r="AG12" s="32"/>
      <c r="AH12" s="32"/>
      <c r="AI12" s="32"/>
      <c r="AJ12" s="32"/>
      <c r="AK12" s="32"/>
      <c r="AL12" s="32"/>
    </row>
    <row r="13" spans="1:38" s="9" customFormat="1" ht="13.5" thickBot="1" x14ac:dyDescent="0.45">
      <c r="B13" s="10" t="s">
        <v>7</v>
      </c>
      <c r="C13" s="11"/>
      <c r="D13" s="12">
        <v>429.31</v>
      </c>
      <c r="E13" s="13"/>
      <c r="F13" s="15" t="s">
        <v>12</v>
      </c>
      <c r="G13" s="15"/>
      <c r="H13" s="15"/>
      <c r="I13" s="16">
        <v>46.01</v>
      </c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  <c r="AF13" s="32"/>
      <c r="AG13" s="32"/>
      <c r="AH13" s="32"/>
      <c r="AI13" s="32"/>
      <c r="AJ13" s="32"/>
      <c r="AK13" s="32"/>
      <c r="AL13" s="32"/>
    </row>
    <row r="14" spans="1:38" s="9" customFormat="1" ht="13.5" thickBot="1" x14ac:dyDescent="0.4">
      <c r="B14" s="17" t="s">
        <v>21</v>
      </c>
      <c r="C14" s="14">
        <v>192.67</v>
      </c>
      <c r="D14" s="12" t="str">
        <f>IF(C4=1,C14,"0,00 €")</f>
        <v>0,00 €</v>
      </c>
      <c r="E14" s="13"/>
      <c r="F14" s="15" t="s">
        <v>13</v>
      </c>
      <c r="G14" s="15"/>
      <c r="H14" s="15"/>
      <c r="I14" s="16">
        <v>110.28</v>
      </c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2"/>
      <c r="AI14" s="32"/>
      <c r="AJ14" s="32"/>
      <c r="AK14" s="32"/>
      <c r="AL14" s="32"/>
    </row>
    <row r="15" spans="1:38" s="9" customFormat="1" ht="13.5" thickBot="1" x14ac:dyDescent="0.4">
      <c r="B15" s="17" t="s">
        <v>22</v>
      </c>
      <c r="C15" s="14">
        <v>346.77</v>
      </c>
      <c r="D15" s="12" t="str">
        <f>IF(C4=2,C15,"0,00 €")</f>
        <v>0,00 €</v>
      </c>
      <c r="E15" s="13"/>
      <c r="F15" s="15" t="s">
        <v>14</v>
      </c>
      <c r="G15" s="15"/>
      <c r="H15" s="15"/>
      <c r="I15" s="16">
        <v>115.05</v>
      </c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  <c r="AF15" s="32"/>
      <c r="AG15" s="32"/>
      <c r="AH15" s="32"/>
      <c r="AI15" s="32"/>
      <c r="AJ15" s="32"/>
      <c r="AK15" s="32"/>
      <c r="AL15" s="32"/>
    </row>
    <row r="16" spans="1:38" s="9" customFormat="1" ht="13.5" thickBot="1" x14ac:dyDescent="0.4">
      <c r="B16" s="17" t="s">
        <v>23</v>
      </c>
      <c r="C16" s="14">
        <v>500.84</v>
      </c>
      <c r="D16" s="12" t="str">
        <f>IF(C4=3,C16,"0,00 €")</f>
        <v>0,00 €</v>
      </c>
      <c r="E16" s="13"/>
      <c r="F16" s="15" t="s">
        <v>15</v>
      </c>
      <c r="G16" s="15"/>
      <c r="H16" s="15"/>
      <c r="I16" s="16">
        <v>157.55000000000001</v>
      </c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  <c r="AF16" s="32"/>
      <c r="AG16" s="32"/>
      <c r="AH16" s="32"/>
      <c r="AI16" s="32"/>
      <c r="AJ16" s="32"/>
      <c r="AK16" s="32"/>
      <c r="AL16" s="32"/>
    </row>
    <row r="17" spans="1:38" s="9" customFormat="1" ht="14.25" thickBot="1" x14ac:dyDescent="0.45">
      <c r="B17" s="18"/>
      <c r="C17" s="19"/>
      <c r="D17" s="20">
        <f>SUM(D7:D16)</f>
        <v>4137.7800000000007</v>
      </c>
      <c r="E17" s="21"/>
      <c r="F17" s="56" t="s">
        <v>16</v>
      </c>
      <c r="G17" s="57"/>
      <c r="H17" s="57"/>
      <c r="I17" s="58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2"/>
      <c r="AL17" s="32"/>
    </row>
    <row r="18" spans="1:38" s="9" customFormat="1" ht="13.5" thickBot="1" x14ac:dyDescent="0.45">
      <c r="B18" s="59" t="s">
        <v>30</v>
      </c>
      <c r="C18" s="60"/>
      <c r="D18" s="61"/>
      <c r="F18" s="15" t="s">
        <v>17</v>
      </c>
      <c r="G18" s="15"/>
      <c r="H18" s="15"/>
      <c r="I18" s="16">
        <v>67.319999999999993</v>
      </c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32"/>
      <c r="AG18" s="32"/>
      <c r="AH18" s="32"/>
      <c r="AI18" s="32"/>
      <c r="AJ18" s="32"/>
      <c r="AK18" s="32"/>
      <c r="AL18" s="32"/>
    </row>
    <row r="19" spans="1:38" s="9" customFormat="1" ht="13.15" thickBot="1" x14ac:dyDescent="0.4">
      <c r="B19" s="10" t="s">
        <v>1</v>
      </c>
      <c r="C19" s="10"/>
      <c r="D19" s="12">
        <v>818.82</v>
      </c>
      <c r="E19" s="13"/>
      <c r="F19" s="15" t="s">
        <v>18</v>
      </c>
      <c r="G19" s="15"/>
      <c r="H19" s="15"/>
      <c r="I19" s="16">
        <v>22.46</v>
      </c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2"/>
      <c r="AG19" s="32"/>
      <c r="AH19" s="32"/>
      <c r="AI19" s="32"/>
      <c r="AJ19" s="32"/>
      <c r="AK19" s="32"/>
      <c r="AL19" s="32"/>
    </row>
    <row r="20" spans="1:38" s="9" customFormat="1" ht="13.5" thickBot="1" x14ac:dyDescent="0.4">
      <c r="B20" s="10" t="s">
        <v>2</v>
      </c>
      <c r="C20" s="14">
        <v>31.53</v>
      </c>
      <c r="D20" s="12">
        <f>C3*C20</f>
        <v>0</v>
      </c>
      <c r="E20" s="13"/>
      <c r="F20" s="15" t="s">
        <v>19</v>
      </c>
      <c r="G20" s="15"/>
      <c r="H20" s="15"/>
      <c r="I20" s="16">
        <v>84.16</v>
      </c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  <c r="AF20" s="32"/>
      <c r="AG20" s="32"/>
      <c r="AH20" s="32"/>
      <c r="AI20" s="32"/>
      <c r="AJ20" s="32"/>
      <c r="AK20" s="32"/>
      <c r="AL20" s="32"/>
    </row>
    <row r="21" spans="1:38" s="9" customFormat="1" ht="13.15" thickBot="1" x14ac:dyDescent="0.4">
      <c r="B21" s="10" t="s">
        <v>3</v>
      </c>
      <c r="C21" s="10"/>
      <c r="D21" s="12">
        <v>995.93</v>
      </c>
      <c r="E21" s="13"/>
      <c r="F21" s="15" t="s">
        <v>20</v>
      </c>
      <c r="G21" s="15"/>
      <c r="H21" s="15"/>
      <c r="I21" s="16">
        <v>28.08</v>
      </c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32"/>
      <c r="AI21" s="32"/>
      <c r="AJ21" s="32"/>
      <c r="AK21" s="32"/>
      <c r="AL21" s="32"/>
    </row>
    <row r="22" spans="1:38" s="9" customFormat="1" ht="13.15" thickBot="1" x14ac:dyDescent="0.4">
      <c r="B22" s="10" t="s">
        <v>4</v>
      </c>
      <c r="C22" s="10"/>
      <c r="D22" s="12">
        <v>546.79999999999995</v>
      </c>
      <c r="E22" s="13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  <c r="AF22" s="32"/>
      <c r="AG22" s="32"/>
      <c r="AH22" s="32"/>
      <c r="AI22" s="32"/>
      <c r="AJ22" s="32"/>
      <c r="AK22" s="32"/>
      <c r="AL22" s="32"/>
    </row>
    <row r="23" spans="1:38" s="9" customFormat="1" ht="13.15" thickBot="1" x14ac:dyDescent="0.4">
      <c r="B23" s="10" t="s">
        <v>5</v>
      </c>
      <c r="C23" s="10"/>
      <c r="D23" s="12">
        <v>812.97</v>
      </c>
      <c r="E23" s="13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32"/>
      <c r="AG23" s="32"/>
      <c r="AH23" s="32"/>
      <c r="AI23" s="32"/>
      <c r="AJ23" s="32"/>
      <c r="AK23" s="32"/>
      <c r="AL23" s="32"/>
    </row>
    <row r="24" spans="1:38" s="9" customFormat="1" ht="13.15" thickBot="1" x14ac:dyDescent="0.4">
      <c r="B24" s="10" t="s">
        <v>10</v>
      </c>
      <c r="C24" s="10"/>
      <c r="D24" s="12">
        <f>SUM(D14:D16)</f>
        <v>0</v>
      </c>
      <c r="E24" s="13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  <c r="AF24" s="32"/>
      <c r="AG24" s="32"/>
      <c r="AH24" s="32"/>
      <c r="AI24" s="32"/>
      <c r="AJ24" s="32"/>
      <c r="AK24" s="32"/>
      <c r="AL24" s="32"/>
    </row>
    <row r="25" spans="1:38" s="9" customFormat="1" ht="14.25" thickBot="1" x14ac:dyDescent="0.45">
      <c r="B25" s="18"/>
      <c r="C25" s="19"/>
      <c r="D25" s="22">
        <f>SUM(D19:D24)</f>
        <v>3174.5200000000004</v>
      </c>
      <c r="E25" s="23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32"/>
    </row>
    <row r="26" spans="1:38" s="9" customFormat="1" ht="4.9000000000000004" customHeight="1" thickBot="1" x14ac:dyDescent="0.45">
      <c r="B26" s="24"/>
      <c r="C26" s="25"/>
      <c r="D26" s="26"/>
      <c r="E26" s="23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</row>
    <row r="27" spans="1:38" s="27" customFormat="1" ht="18.399999999999999" thickTop="1" thickBot="1" x14ac:dyDescent="0.55000000000000004">
      <c r="B27" s="64" t="s">
        <v>27</v>
      </c>
      <c r="C27" s="65"/>
      <c r="D27" s="28">
        <f>12*D17+2*D25</f>
        <v>56002.400000000009</v>
      </c>
      <c r="E27" s="29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</row>
    <row r="28" spans="1:38" ht="13.15" thickTop="1" x14ac:dyDescent="0.35">
      <c r="B28" s="53" t="s">
        <v>28</v>
      </c>
      <c r="C28" s="54"/>
      <c r="D28" s="54"/>
    </row>
    <row r="30" spans="1:38" s="31" customFormat="1" x14ac:dyDescent="0.35"/>
    <row r="31" spans="1:38" s="31" customFormat="1" x14ac:dyDescent="0.35">
      <c r="A31" s="37"/>
    </row>
    <row r="32" spans="1:38" s="31" customFormat="1" x14ac:dyDescent="0.35"/>
    <row r="33" s="31" customFormat="1" x14ac:dyDescent="0.35"/>
    <row r="34" s="31" customFormat="1" x14ac:dyDescent="0.35"/>
    <row r="35" s="31" customFormat="1" x14ac:dyDescent="0.35"/>
    <row r="36" s="31" customFormat="1" x14ac:dyDescent="0.35"/>
    <row r="37" s="31" customFormat="1" x14ac:dyDescent="0.35"/>
    <row r="38" s="31" customFormat="1" x14ac:dyDescent="0.35"/>
    <row r="39" s="31" customFormat="1" x14ac:dyDescent="0.35"/>
    <row r="40" s="31" customFormat="1" x14ac:dyDescent="0.35"/>
    <row r="41" s="31" customFormat="1" x14ac:dyDescent="0.35"/>
    <row r="42" s="31" customFormat="1" x14ac:dyDescent="0.35"/>
    <row r="43" s="31" customFormat="1" x14ac:dyDescent="0.35"/>
    <row r="44" s="31" customFormat="1" x14ac:dyDescent="0.35"/>
    <row r="45" s="31" customFormat="1" x14ac:dyDescent="0.35"/>
    <row r="46" s="31" customFormat="1" x14ac:dyDescent="0.35"/>
    <row r="47" s="31" customFormat="1" x14ac:dyDescent="0.35"/>
    <row r="48" s="31" customFormat="1" x14ac:dyDescent="0.35"/>
    <row r="49" s="31" customFormat="1" x14ac:dyDescent="0.35"/>
    <row r="50" s="31" customFormat="1" x14ac:dyDescent="0.35"/>
    <row r="51" s="31" customFormat="1" x14ac:dyDescent="0.35"/>
    <row r="52" s="31" customFormat="1" x14ac:dyDescent="0.35"/>
    <row r="53" s="31" customFormat="1" x14ac:dyDescent="0.35"/>
    <row r="54" s="31" customFormat="1" x14ac:dyDescent="0.35"/>
    <row r="55" s="31" customFormat="1" x14ac:dyDescent="0.35"/>
    <row r="56" s="31" customFormat="1" x14ac:dyDescent="0.35"/>
    <row r="57" s="31" customFormat="1" x14ac:dyDescent="0.35"/>
    <row r="58" s="31" customFormat="1" x14ac:dyDescent="0.35"/>
    <row r="59" s="31" customFormat="1" x14ac:dyDescent="0.35"/>
    <row r="60" s="31" customFormat="1" x14ac:dyDescent="0.35"/>
    <row r="61" s="31" customFormat="1" x14ac:dyDescent="0.35"/>
    <row r="62" s="31" customFormat="1" x14ac:dyDescent="0.35"/>
    <row r="63" s="31" customFormat="1" x14ac:dyDescent="0.35"/>
    <row r="64" s="31" customFormat="1" x14ac:dyDescent="0.35"/>
    <row r="65" spans="1:1" s="31" customFormat="1" x14ac:dyDescent="0.35"/>
    <row r="66" spans="1:1" s="31" customFormat="1" x14ac:dyDescent="0.35"/>
    <row r="67" spans="1:1" s="31" customFormat="1" x14ac:dyDescent="0.35"/>
    <row r="68" spans="1:1" s="31" customFormat="1" x14ac:dyDescent="0.35"/>
    <row r="69" spans="1:1" s="31" customFormat="1" x14ac:dyDescent="0.35"/>
    <row r="70" spans="1:1" s="31" customFormat="1" x14ac:dyDescent="0.35"/>
    <row r="71" spans="1:1" s="31" customFormat="1" x14ac:dyDescent="0.35"/>
    <row r="72" spans="1:1" s="31" customFormat="1" x14ac:dyDescent="0.35"/>
    <row r="73" spans="1:1" s="31" customFormat="1" x14ac:dyDescent="0.35"/>
    <row r="74" spans="1:1" s="31" customFormat="1" x14ac:dyDescent="0.35">
      <c r="A74" s="37"/>
    </row>
    <row r="75" spans="1:1" s="31" customFormat="1" x14ac:dyDescent="0.35"/>
    <row r="76" spans="1:1" s="31" customFormat="1" x14ac:dyDescent="0.35"/>
    <row r="77" spans="1:1" s="31" customFormat="1" x14ac:dyDescent="0.35"/>
    <row r="117" spans="1:1" x14ac:dyDescent="0.35">
      <c r="A117" s="8"/>
    </row>
    <row r="159" spans="1:1" ht="22.5" customHeight="1" x14ac:dyDescent="0.35">
      <c r="A159" s="8"/>
    </row>
    <row r="197" spans="1:1" ht="22.5" customHeight="1" x14ac:dyDescent="0.35">
      <c r="A197" s="8"/>
    </row>
    <row r="235" ht="22.5" customHeight="1" x14ac:dyDescent="0.35"/>
    <row r="273" ht="22.5" customHeight="1" x14ac:dyDescent="0.35"/>
    <row r="309" ht="22.5" customHeight="1" x14ac:dyDescent="0.35"/>
    <row r="345" ht="22.5" customHeight="1" x14ac:dyDescent="0.35"/>
    <row r="381" ht="22.5" customHeight="1" x14ac:dyDescent="0.35"/>
    <row r="453" spans="2:38" x14ac:dyDescent="0.35">
      <c r="J453" s="5"/>
    </row>
    <row r="455" spans="2:38" x14ac:dyDescent="0.35">
      <c r="J455" s="6"/>
    </row>
    <row r="456" spans="2:38" hidden="1" x14ac:dyDescent="0.35">
      <c r="J456" s="6"/>
    </row>
    <row r="457" spans="2:38" x14ac:dyDescent="0.35">
      <c r="J457" s="6"/>
    </row>
    <row r="458" spans="2:38" x14ac:dyDescent="0.35">
      <c r="J458" s="6"/>
    </row>
    <row r="459" spans="2:38" x14ac:dyDescent="0.35">
      <c r="J459" s="6"/>
    </row>
    <row r="460" spans="2:38" x14ac:dyDescent="0.35">
      <c r="J460" s="6"/>
    </row>
    <row r="463" spans="2:38" s="7" customFormat="1" ht="18.75" x14ac:dyDescent="0.5">
      <c r="B463"/>
      <c r="C463"/>
      <c r="D463"/>
      <c r="E463"/>
      <c r="F463"/>
      <c r="G463"/>
      <c r="H463"/>
      <c r="K463" s="34"/>
      <c r="L463" s="34"/>
      <c r="M463" s="34"/>
      <c r="N463" s="34"/>
      <c r="O463" s="34"/>
      <c r="P463" s="34"/>
      <c r="Q463" s="34"/>
      <c r="R463" s="34"/>
      <c r="S463" s="34"/>
      <c r="T463" s="34"/>
      <c r="U463" s="34"/>
      <c r="V463" s="34"/>
      <c r="W463" s="34"/>
      <c r="X463" s="34"/>
      <c r="Y463" s="34"/>
      <c r="Z463" s="34"/>
      <c r="AA463" s="34"/>
      <c r="AB463" s="34"/>
      <c r="AC463" s="34"/>
      <c r="AD463" s="34"/>
      <c r="AE463" s="34"/>
      <c r="AF463" s="34"/>
      <c r="AG463" s="34"/>
      <c r="AH463" s="34"/>
      <c r="AI463" s="34"/>
      <c r="AJ463" s="34"/>
      <c r="AK463" s="34"/>
      <c r="AL463" s="34"/>
    </row>
    <row r="467" ht="22.5" customHeight="1" x14ac:dyDescent="0.35"/>
    <row r="503" ht="48.75" customHeight="1" x14ac:dyDescent="0.35"/>
    <row r="509" ht="22.5" customHeight="1" x14ac:dyDescent="0.35"/>
    <row r="517" spans="2:38" s="3" customFormat="1" x14ac:dyDescent="0.35">
      <c r="B517"/>
      <c r="C517"/>
      <c r="D517"/>
      <c r="E517"/>
      <c r="F517"/>
      <c r="G517"/>
      <c r="H517"/>
      <c r="K517" s="35"/>
      <c r="L517" s="35"/>
      <c r="M517" s="35"/>
      <c r="N517" s="35"/>
      <c r="O517" s="35"/>
      <c r="P517" s="35"/>
      <c r="Q517" s="35"/>
      <c r="R517" s="35"/>
      <c r="S517" s="35"/>
      <c r="T517" s="35"/>
      <c r="U517" s="35"/>
      <c r="V517" s="35"/>
      <c r="W517" s="35"/>
      <c r="X517" s="35"/>
      <c r="Y517" s="35"/>
      <c r="Z517" s="35"/>
      <c r="AA517" s="35"/>
      <c r="AB517" s="35"/>
      <c r="AC517" s="35"/>
      <c r="AD517" s="35"/>
      <c r="AE517" s="35"/>
      <c r="AF517" s="35"/>
      <c r="AG517" s="35"/>
      <c r="AH517" s="35"/>
      <c r="AI517" s="35"/>
      <c r="AJ517" s="35"/>
      <c r="AK517" s="35"/>
      <c r="AL517" s="35"/>
    </row>
    <row r="525" spans="2:38" s="2" customFormat="1" ht="13.5" x14ac:dyDescent="0.35">
      <c r="B525"/>
      <c r="C525"/>
      <c r="D525"/>
      <c r="E525"/>
      <c r="F525"/>
      <c r="G525"/>
      <c r="H525"/>
      <c r="K525" s="36"/>
      <c r="L525" s="36"/>
      <c r="M525" s="36"/>
      <c r="N525" s="36"/>
      <c r="O525" s="36"/>
      <c r="P525" s="36"/>
      <c r="Q525" s="36"/>
      <c r="R525" s="36"/>
      <c r="S525" s="36"/>
      <c r="T525" s="36"/>
      <c r="U525" s="36"/>
      <c r="V525" s="36"/>
      <c r="W525" s="36"/>
      <c r="X525" s="36"/>
      <c r="Y525" s="36"/>
      <c r="Z525" s="36"/>
      <c r="AA525" s="36"/>
      <c r="AB525" s="36"/>
      <c r="AC525" s="36"/>
      <c r="AD525" s="36"/>
      <c r="AE525" s="36"/>
      <c r="AF525" s="36"/>
      <c r="AG525" s="36"/>
      <c r="AH525" s="36"/>
      <c r="AI525" s="36"/>
      <c r="AJ525" s="36"/>
      <c r="AK525" s="36"/>
      <c r="AL525" s="36"/>
    </row>
    <row r="532" spans="2:38" s="3" customFormat="1" x14ac:dyDescent="0.35">
      <c r="B532"/>
      <c r="C532"/>
      <c r="D532"/>
      <c r="E532"/>
      <c r="F532"/>
      <c r="G532"/>
      <c r="H532"/>
      <c r="K532" s="35"/>
      <c r="L532" s="35"/>
      <c r="M532" s="35"/>
      <c r="N532" s="35"/>
      <c r="O532" s="35"/>
      <c r="P532" s="35"/>
      <c r="Q532" s="35"/>
      <c r="R532" s="35"/>
      <c r="S532" s="35"/>
      <c r="T532" s="35"/>
      <c r="U532" s="35"/>
      <c r="V532" s="35"/>
      <c r="W532" s="35"/>
      <c r="X532" s="35"/>
      <c r="Y532" s="35"/>
      <c r="Z532" s="35"/>
      <c r="AA532" s="35"/>
      <c r="AB532" s="35"/>
      <c r="AC532" s="35"/>
      <c r="AD532" s="35"/>
      <c r="AE532" s="35"/>
      <c r="AF532" s="35"/>
      <c r="AG532" s="35"/>
      <c r="AH532" s="35"/>
      <c r="AI532" s="35"/>
      <c r="AJ532" s="35"/>
      <c r="AK532" s="35"/>
      <c r="AL532" s="35"/>
    </row>
    <row r="538" spans="2:38" s="2" customFormat="1" ht="13.5" x14ac:dyDescent="0.35">
      <c r="B538"/>
      <c r="C538"/>
      <c r="D538"/>
      <c r="E538"/>
      <c r="F538"/>
      <c r="G538"/>
      <c r="H538"/>
      <c r="K538" s="36"/>
      <c r="L538" s="36"/>
      <c r="M538" s="36"/>
      <c r="N538" s="36"/>
      <c r="O538" s="36"/>
      <c r="P538" s="36"/>
      <c r="Q538" s="36"/>
      <c r="R538" s="36"/>
      <c r="S538" s="36"/>
      <c r="T538" s="36"/>
      <c r="U538" s="36"/>
      <c r="V538" s="36"/>
      <c r="W538" s="36"/>
      <c r="X538" s="36"/>
      <c r="Y538" s="36"/>
      <c r="Z538" s="36"/>
      <c r="AA538" s="36"/>
      <c r="AB538" s="36"/>
      <c r="AC538" s="36"/>
      <c r="AD538" s="36"/>
      <c r="AE538" s="36"/>
      <c r="AF538" s="36"/>
      <c r="AG538" s="36"/>
      <c r="AH538" s="36"/>
      <c r="AI538" s="36"/>
      <c r="AJ538" s="36"/>
      <c r="AK538" s="36"/>
      <c r="AL538" s="36"/>
    </row>
    <row r="540" spans="2:38" s="3" customFormat="1" x14ac:dyDescent="0.35">
      <c r="B540"/>
      <c r="C540"/>
      <c r="D540"/>
      <c r="E540"/>
      <c r="F540"/>
      <c r="G540"/>
      <c r="H540"/>
      <c r="K540" s="35"/>
      <c r="L540" s="35"/>
      <c r="M540" s="35"/>
      <c r="N540" s="35"/>
      <c r="O540" s="35"/>
      <c r="P540" s="35"/>
      <c r="Q540" s="35"/>
      <c r="R540" s="35"/>
      <c r="S540" s="35"/>
      <c r="T540" s="35"/>
      <c r="U540" s="35"/>
      <c r="V540" s="35"/>
      <c r="W540" s="35"/>
      <c r="X540" s="35"/>
      <c r="Y540" s="35"/>
      <c r="Z540" s="35"/>
      <c r="AA540" s="35"/>
      <c r="AB540" s="35"/>
      <c r="AC540" s="35"/>
      <c r="AD540" s="35"/>
      <c r="AE540" s="35"/>
      <c r="AF540" s="35"/>
      <c r="AG540" s="35"/>
      <c r="AH540" s="35"/>
      <c r="AI540" s="35"/>
      <c r="AJ540" s="35"/>
      <c r="AK540" s="35"/>
      <c r="AL540" s="35"/>
    </row>
  </sheetData>
  <mergeCells count="13">
    <mergeCell ref="B28:D28"/>
    <mergeCell ref="F9:H9"/>
    <mergeCell ref="F11:I11"/>
    <mergeCell ref="F12:I12"/>
    <mergeCell ref="F17:I17"/>
    <mergeCell ref="B18:D18"/>
    <mergeCell ref="B27:C27"/>
    <mergeCell ref="F7:H7"/>
    <mergeCell ref="B1:D1"/>
    <mergeCell ref="C3:D3"/>
    <mergeCell ref="C4:D4"/>
    <mergeCell ref="B6:D6"/>
    <mergeCell ref="F6:I6"/>
  </mergeCells>
  <pageMargins left="0.78740157480314965" right="0.78740157480314965" top="0.51181102362204722" bottom="0.59055118110236227" header="0" footer="0"/>
  <pageSetup paperSize="9" scale="75" orientation="landscape" r:id="rId1"/>
  <headerFooter alignWithMargins="0"/>
  <rowBreaks count="2" manualBreakCount="2">
    <brk id="464" max="16383" man="1"/>
    <brk id="50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CCFF"/>
  </sheetPr>
  <dimension ref="A1:AL540"/>
  <sheetViews>
    <sheetView zoomScaleNormal="100" workbookViewId="0">
      <selection activeCell="B40" sqref="B40"/>
    </sheetView>
  </sheetViews>
  <sheetFormatPr baseColWidth="10" defaultRowHeight="12.75" x14ac:dyDescent="0.35"/>
  <cols>
    <col min="1" max="1" width="5.73046875" customWidth="1"/>
    <col min="2" max="2" width="43" customWidth="1"/>
    <col min="3" max="3" width="8.59765625" customWidth="1"/>
    <col min="4" max="4" width="29.3984375" bestFit="1" customWidth="1"/>
    <col min="5" max="5" width="5.73046875" customWidth="1"/>
    <col min="6" max="6" width="12.3984375" bestFit="1" customWidth="1"/>
    <col min="7" max="7" width="14.265625" bestFit="1" customWidth="1"/>
    <col min="8" max="8" width="28.3984375" customWidth="1"/>
    <col min="9" max="9" width="18.265625" customWidth="1"/>
    <col min="10" max="10" width="5.73046875" customWidth="1"/>
    <col min="11" max="38" width="11.59765625" style="31"/>
  </cols>
  <sheetData>
    <row r="1" spans="1:38" ht="20.65" x14ac:dyDescent="0.6">
      <c r="A1" s="8"/>
      <c r="B1" s="45" t="s">
        <v>31</v>
      </c>
      <c r="C1" s="46"/>
      <c r="D1" s="46"/>
    </row>
    <row r="2" spans="1:38" ht="4.9000000000000004" customHeight="1" thickBot="1" x14ac:dyDescent="0.4"/>
    <row r="3" spans="1:38" ht="21.4" thickTop="1" thickBot="1" x14ac:dyDescent="0.65">
      <c r="B3" s="30" t="s">
        <v>29</v>
      </c>
      <c r="C3" s="47">
        <v>0</v>
      </c>
      <c r="D3" s="47"/>
    </row>
    <row r="4" spans="1:38" ht="21.4" thickTop="1" thickBot="1" x14ac:dyDescent="0.65">
      <c r="B4" s="30" t="s">
        <v>26</v>
      </c>
      <c r="C4" s="48">
        <v>0</v>
      </c>
      <c r="D4" s="48"/>
      <c r="E4" s="4"/>
    </row>
    <row r="5" spans="1:38" ht="4.9000000000000004" customHeight="1" thickTop="1" thickBot="1" x14ac:dyDescent="0.45">
      <c r="B5" s="1"/>
      <c r="C5">
        <v>1</v>
      </c>
    </row>
    <row r="6" spans="1:38" s="9" customFormat="1" ht="13.5" thickBot="1" x14ac:dyDescent="0.45">
      <c r="B6" s="49" t="s">
        <v>0</v>
      </c>
      <c r="C6" s="50"/>
      <c r="D6" s="51"/>
      <c r="F6" s="52" t="s">
        <v>24</v>
      </c>
      <c r="G6" s="52"/>
      <c r="H6" s="52"/>
      <c r="I6" s="5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</row>
    <row r="7" spans="1:38" s="9" customFormat="1" ht="13.5" thickBot="1" x14ac:dyDescent="0.45">
      <c r="B7" s="10" t="s">
        <v>1</v>
      </c>
      <c r="C7" s="11"/>
      <c r="D7" s="12">
        <v>1326.9</v>
      </c>
      <c r="E7" s="13"/>
      <c r="F7" s="42" t="s">
        <v>8</v>
      </c>
      <c r="G7" s="43"/>
      <c r="H7" s="44"/>
      <c r="I7" s="12">
        <v>110.28</v>
      </c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32"/>
      <c r="AH7" s="32"/>
      <c r="AI7" s="32"/>
      <c r="AJ7" s="32"/>
      <c r="AK7" s="32"/>
      <c r="AL7" s="32"/>
    </row>
    <row r="8" spans="1:38" s="9" customFormat="1" ht="13.5" thickBot="1" x14ac:dyDescent="0.4">
      <c r="B8" s="10" t="s">
        <v>2</v>
      </c>
      <c r="C8" s="14">
        <v>51.07</v>
      </c>
      <c r="D8" s="12">
        <f>C3*C8</f>
        <v>0</v>
      </c>
      <c r="E8" s="13"/>
      <c r="F8" s="10" t="s">
        <v>32</v>
      </c>
      <c r="G8" s="10"/>
      <c r="H8" s="10"/>
      <c r="I8" s="12">
        <v>157.55000000000001</v>
      </c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2"/>
      <c r="AI8" s="32"/>
      <c r="AJ8" s="32"/>
      <c r="AK8" s="32"/>
      <c r="AL8" s="32"/>
    </row>
    <row r="9" spans="1:38" s="9" customFormat="1" ht="13.5" thickBot="1" x14ac:dyDescent="0.45">
      <c r="B9" s="10" t="s">
        <v>3</v>
      </c>
      <c r="C9" s="11"/>
      <c r="D9" s="12">
        <v>653.76</v>
      </c>
      <c r="E9" s="13"/>
      <c r="F9" s="42" t="s">
        <v>33</v>
      </c>
      <c r="G9" s="43"/>
      <c r="H9" s="44"/>
      <c r="I9" s="12">
        <v>2.4500000000000002</v>
      </c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  <c r="AF9" s="32"/>
      <c r="AG9" s="32"/>
      <c r="AH9" s="32"/>
      <c r="AI9" s="32"/>
      <c r="AJ9" s="32"/>
      <c r="AK9" s="32"/>
      <c r="AL9" s="32"/>
    </row>
    <row r="10" spans="1:38" s="9" customFormat="1" ht="13.5" thickBot="1" x14ac:dyDescent="0.45">
      <c r="B10" s="10" t="s">
        <v>4</v>
      </c>
      <c r="C10" s="11"/>
      <c r="D10" s="12">
        <v>377.2</v>
      </c>
      <c r="E10" s="13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2"/>
      <c r="AG10" s="32"/>
      <c r="AH10" s="32"/>
      <c r="AI10" s="32"/>
      <c r="AJ10" s="32"/>
      <c r="AK10" s="32"/>
      <c r="AL10" s="32"/>
    </row>
    <row r="11" spans="1:38" s="9" customFormat="1" ht="13.5" thickBot="1" x14ac:dyDescent="0.45">
      <c r="B11" s="10" t="s">
        <v>5</v>
      </c>
      <c r="C11" s="11"/>
      <c r="D11" s="12">
        <v>252.14</v>
      </c>
      <c r="E11" s="13"/>
      <c r="F11" s="55" t="s">
        <v>25</v>
      </c>
      <c r="G11" s="55"/>
      <c r="H11" s="55"/>
      <c r="I11" s="55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  <c r="AF11" s="32"/>
      <c r="AG11" s="32"/>
      <c r="AH11" s="32"/>
      <c r="AI11" s="32"/>
      <c r="AJ11" s="32"/>
      <c r="AK11" s="32"/>
      <c r="AL11" s="32"/>
    </row>
    <row r="12" spans="1:38" s="9" customFormat="1" ht="13.5" thickBot="1" x14ac:dyDescent="0.45">
      <c r="B12" s="10" t="s">
        <v>6</v>
      </c>
      <c r="C12" s="11"/>
      <c r="D12" s="12">
        <v>25.87</v>
      </c>
      <c r="E12" s="13"/>
      <c r="F12" s="56" t="s">
        <v>11</v>
      </c>
      <c r="G12" s="57"/>
      <c r="H12" s="57"/>
      <c r="I12" s="58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  <c r="AG12" s="32"/>
      <c r="AH12" s="32"/>
      <c r="AI12" s="32"/>
      <c r="AJ12" s="32"/>
      <c r="AK12" s="32"/>
      <c r="AL12" s="32"/>
    </row>
    <row r="13" spans="1:38" s="9" customFormat="1" ht="13.5" thickBot="1" x14ac:dyDescent="0.45">
      <c r="B13" s="10" t="s">
        <v>7</v>
      </c>
      <c r="C13" s="11"/>
      <c r="D13" s="12">
        <v>429.31</v>
      </c>
      <c r="E13" s="13"/>
      <c r="F13" s="15" t="s">
        <v>12</v>
      </c>
      <c r="G13" s="15"/>
      <c r="H13" s="15"/>
      <c r="I13" s="16">
        <v>46.01</v>
      </c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  <c r="AF13" s="32"/>
      <c r="AG13" s="32"/>
      <c r="AH13" s="32"/>
      <c r="AI13" s="32"/>
      <c r="AJ13" s="32"/>
      <c r="AK13" s="32"/>
      <c r="AL13" s="32"/>
    </row>
    <row r="14" spans="1:38" s="9" customFormat="1" ht="13.5" thickBot="1" x14ac:dyDescent="0.4">
      <c r="B14" s="17" t="s">
        <v>21</v>
      </c>
      <c r="C14" s="14">
        <v>192.67</v>
      </c>
      <c r="D14" s="12" t="str">
        <f>IF(C4=1,C14,"0,00 €")</f>
        <v>0,00 €</v>
      </c>
      <c r="E14" s="13"/>
      <c r="F14" s="15" t="s">
        <v>13</v>
      </c>
      <c r="G14" s="15"/>
      <c r="H14" s="15"/>
      <c r="I14" s="16">
        <v>110.28</v>
      </c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2"/>
      <c r="AI14" s="32"/>
      <c r="AJ14" s="32"/>
      <c r="AK14" s="32"/>
      <c r="AL14" s="32"/>
    </row>
    <row r="15" spans="1:38" s="9" customFormat="1" ht="13.5" thickBot="1" x14ac:dyDescent="0.4">
      <c r="B15" s="17" t="s">
        <v>22</v>
      </c>
      <c r="C15" s="14">
        <v>346.77</v>
      </c>
      <c r="D15" s="12" t="str">
        <f>IF(C4=2,C15,"0,00 €")</f>
        <v>0,00 €</v>
      </c>
      <c r="E15" s="13"/>
      <c r="F15" s="15" t="s">
        <v>14</v>
      </c>
      <c r="G15" s="15"/>
      <c r="H15" s="15"/>
      <c r="I15" s="16">
        <v>115.05</v>
      </c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  <c r="AF15" s="32"/>
      <c r="AG15" s="32"/>
      <c r="AH15" s="32"/>
      <c r="AI15" s="32"/>
      <c r="AJ15" s="32"/>
      <c r="AK15" s="32"/>
      <c r="AL15" s="32"/>
    </row>
    <row r="16" spans="1:38" s="9" customFormat="1" ht="13.5" thickBot="1" x14ac:dyDescent="0.4">
      <c r="B16" s="17" t="s">
        <v>23</v>
      </c>
      <c r="C16" s="14">
        <v>500.84</v>
      </c>
      <c r="D16" s="12" t="str">
        <f>IF(C4=3,C16,"0,00 €")</f>
        <v>0,00 €</v>
      </c>
      <c r="E16" s="13"/>
      <c r="F16" s="15" t="s">
        <v>15</v>
      </c>
      <c r="G16" s="15"/>
      <c r="H16" s="15"/>
      <c r="I16" s="16">
        <v>157.55000000000001</v>
      </c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  <c r="AF16" s="32"/>
      <c r="AG16" s="32"/>
      <c r="AH16" s="32"/>
      <c r="AI16" s="32"/>
      <c r="AJ16" s="32"/>
      <c r="AK16" s="32"/>
      <c r="AL16" s="32"/>
    </row>
    <row r="17" spans="1:38" s="9" customFormat="1" ht="14.25" thickBot="1" x14ac:dyDescent="0.45">
      <c r="B17" s="18"/>
      <c r="C17" s="19"/>
      <c r="D17" s="20">
        <f>SUM(D7:D16)</f>
        <v>3065.18</v>
      </c>
      <c r="E17" s="21"/>
      <c r="F17" s="56" t="s">
        <v>16</v>
      </c>
      <c r="G17" s="57"/>
      <c r="H17" s="57"/>
      <c r="I17" s="58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2"/>
      <c r="AL17" s="32"/>
    </row>
    <row r="18" spans="1:38" s="9" customFormat="1" ht="13.5" thickBot="1" x14ac:dyDescent="0.45">
      <c r="B18" s="59" t="s">
        <v>30</v>
      </c>
      <c r="C18" s="60"/>
      <c r="D18" s="61"/>
      <c r="F18" s="15" t="s">
        <v>17</v>
      </c>
      <c r="G18" s="15"/>
      <c r="H18" s="15"/>
      <c r="I18" s="16">
        <v>67.319999999999993</v>
      </c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32"/>
      <c r="AG18" s="32"/>
      <c r="AH18" s="32"/>
      <c r="AI18" s="32"/>
      <c r="AJ18" s="32"/>
      <c r="AK18" s="32"/>
      <c r="AL18" s="32"/>
    </row>
    <row r="19" spans="1:38" s="9" customFormat="1" ht="13.15" thickBot="1" x14ac:dyDescent="0.4">
      <c r="B19" s="10" t="s">
        <v>1</v>
      </c>
      <c r="C19" s="10"/>
      <c r="D19" s="12">
        <v>818.82</v>
      </c>
      <c r="E19" s="13"/>
      <c r="F19" s="15" t="s">
        <v>18</v>
      </c>
      <c r="G19" s="15"/>
      <c r="H19" s="15"/>
      <c r="I19" s="16">
        <v>22.46</v>
      </c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2"/>
      <c r="AG19" s="32"/>
      <c r="AH19" s="32"/>
      <c r="AI19" s="32"/>
      <c r="AJ19" s="32"/>
      <c r="AK19" s="32"/>
      <c r="AL19" s="32"/>
    </row>
    <row r="20" spans="1:38" s="9" customFormat="1" ht="13.5" thickBot="1" x14ac:dyDescent="0.4">
      <c r="B20" s="10" t="s">
        <v>2</v>
      </c>
      <c r="C20" s="14">
        <v>31.53</v>
      </c>
      <c r="D20" s="12">
        <f>C3*C20</f>
        <v>0</v>
      </c>
      <c r="E20" s="13"/>
      <c r="F20" s="15" t="s">
        <v>19</v>
      </c>
      <c r="G20" s="15"/>
      <c r="H20" s="15"/>
      <c r="I20" s="16">
        <v>84.16</v>
      </c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  <c r="AF20" s="32"/>
      <c r="AG20" s="32"/>
      <c r="AH20" s="32"/>
      <c r="AI20" s="32"/>
      <c r="AJ20" s="32"/>
      <c r="AK20" s="32"/>
      <c r="AL20" s="32"/>
    </row>
    <row r="21" spans="1:38" s="9" customFormat="1" ht="13.15" thickBot="1" x14ac:dyDescent="0.4">
      <c r="B21" s="10" t="s">
        <v>3</v>
      </c>
      <c r="C21" s="10"/>
      <c r="D21" s="12">
        <v>653.76</v>
      </c>
      <c r="E21" s="13"/>
      <c r="F21" s="15" t="s">
        <v>20</v>
      </c>
      <c r="G21" s="15"/>
      <c r="H21" s="15"/>
      <c r="I21" s="16">
        <v>28.08</v>
      </c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32"/>
      <c r="AI21" s="32"/>
      <c r="AJ21" s="32"/>
      <c r="AK21" s="32"/>
      <c r="AL21" s="32"/>
    </row>
    <row r="22" spans="1:38" s="9" customFormat="1" ht="13.15" thickBot="1" x14ac:dyDescent="0.4">
      <c r="B22" s="10" t="s">
        <v>4</v>
      </c>
      <c r="C22" s="10"/>
      <c r="D22" s="12">
        <v>377.2</v>
      </c>
      <c r="E22" s="13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  <c r="AF22" s="32"/>
      <c r="AG22" s="32"/>
      <c r="AH22" s="32"/>
      <c r="AI22" s="32"/>
      <c r="AJ22" s="32"/>
      <c r="AK22" s="32"/>
      <c r="AL22" s="32"/>
    </row>
    <row r="23" spans="1:38" s="9" customFormat="1" ht="13.15" thickBot="1" x14ac:dyDescent="0.4">
      <c r="B23" s="10" t="s">
        <v>5</v>
      </c>
      <c r="C23" s="10"/>
      <c r="D23" s="12">
        <v>252.14</v>
      </c>
      <c r="E23" s="13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32"/>
      <c r="AG23" s="32"/>
      <c r="AH23" s="32"/>
      <c r="AI23" s="32"/>
      <c r="AJ23" s="32"/>
      <c r="AK23" s="32"/>
      <c r="AL23" s="32"/>
    </row>
    <row r="24" spans="1:38" s="9" customFormat="1" ht="13.15" thickBot="1" x14ac:dyDescent="0.4">
      <c r="B24" s="10" t="s">
        <v>10</v>
      </c>
      <c r="C24" s="10"/>
      <c r="D24" s="12">
        <f>SUM(D14:D16)</f>
        <v>0</v>
      </c>
      <c r="E24" s="13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  <c r="AF24" s="32"/>
      <c r="AG24" s="32"/>
      <c r="AH24" s="32"/>
      <c r="AI24" s="32"/>
      <c r="AJ24" s="32"/>
      <c r="AK24" s="32"/>
      <c r="AL24" s="32"/>
    </row>
    <row r="25" spans="1:38" s="9" customFormat="1" ht="14.25" thickBot="1" x14ac:dyDescent="0.45">
      <c r="B25" s="18"/>
      <c r="C25" s="19"/>
      <c r="D25" s="22">
        <f>SUM(D19:D24)</f>
        <v>2101.92</v>
      </c>
      <c r="E25" s="23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32"/>
    </row>
    <row r="26" spans="1:38" s="9" customFormat="1" ht="4.9000000000000004" customHeight="1" thickBot="1" x14ac:dyDescent="0.45">
      <c r="B26" s="24"/>
      <c r="C26" s="25"/>
      <c r="D26" s="26"/>
      <c r="E26" s="23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</row>
    <row r="27" spans="1:38" s="27" customFormat="1" ht="18.399999999999999" thickTop="1" thickBot="1" x14ac:dyDescent="0.55000000000000004">
      <c r="B27" s="64" t="s">
        <v>27</v>
      </c>
      <c r="C27" s="65"/>
      <c r="D27" s="28">
        <f>12*D17+2*D25</f>
        <v>40986</v>
      </c>
      <c r="E27" s="29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</row>
    <row r="28" spans="1:38" ht="13.15" thickTop="1" x14ac:dyDescent="0.35">
      <c r="B28" s="53" t="s">
        <v>28</v>
      </c>
      <c r="C28" s="54"/>
      <c r="D28" s="54"/>
    </row>
    <row r="30" spans="1:38" s="31" customFormat="1" x14ac:dyDescent="0.35"/>
    <row r="31" spans="1:38" s="31" customFormat="1" x14ac:dyDescent="0.35">
      <c r="A31" s="37"/>
    </row>
    <row r="32" spans="1:38" s="31" customFormat="1" x14ac:dyDescent="0.35"/>
    <row r="33" s="31" customFormat="1" x14ac:dyDescent="0.35"/>
    <row r="34" s="31" customFormat="1" x14ac:dyDescent="0.35"/>
    <row r="35" s="31" customFormat="1" x14ac:dyDescent="0.35"/>
    <row r="36" s="31" customFormat="1" x14ac:dyDescent="0.35"/>
    <row r="37" s="31" customFormat="1" x14ac:dyDescent="0.35"/>
    <row r="38" s="31" customFormat="1" x14ac:dyDescent="0.35"/>
    <row r="39" s="31" customFormat="1" x14ac:dyDescent="0.35"/>
    <row r="40" s="31" customFormat="1" x14ac:dyDescent="0.35"/>
    <row r="41" s="31" customFormat="1" x14ac:dyDescent="0.35"/>
    <row r="42" s="31" customFormat="1" x14ac:dyDescent="0.35"/>
    <row r="43" s="31" customFormat="1" x14ac:dyDescent="0.35"/>
    <row r="44" s="31" customFormat="1" x14ac:dyDescent="0.35"/>
    <row r="45" s="31" customFormat="1" x14ac:dyDescent="0.35"/>
    <row r="46" s="31" customFormat="1" x14ac:dyDescent="0.35"/>
    <row r="47" s="31" customFormat="1" x14ac:dyDescent="0.35"/>
    <row r="48" s="31" customFormat="1" x14ac:dyDescent="0.35"/>
    <row r="49" s="31" customFormat="1" x14ac:dyDescent="0.35"/>
    <row r="50" s="31" customFormat="1" x14ac:dyDescent="0.35"/>
    <row r="51" s="31" customFormat="1" x14ac:dyDescent="0.35"/>
    <row r="52" s="31" customFormat="1" x14ac:dyDescent="0.35"/>
    <row r="53" s="31" customFormat="1" x14ac:dyDescent="0.35"/>
    <row r="54" s="31" customFormat="1" x14ac:dyDescent="0.35"/>
    <row r="55" s="31" customFormat="1" x14ac:dyDescent="0.35"/>
    <row r="56" s="31" customFormat="1" x14ac:dyDescent="0.35"/>
    <row r="57" s="31" customFormat="1" x14ac:dyDescent="0.35"/>
    <row r="58" s="31" customFormat="1" x14ac:dyDescent="0.35"/>
    <row r="59" s="31" customFormat="1" x14ac:dyDescent="0.35"/>
    <row r="60" s="31" customFormat="1" x14ac:dyDescent="0.35"/>
    <row r="61" s="31" customFormat="1" x14ac:dyDescent="0.35"/>
    <row r="62" s="31" customFormat="1" x14ac:dyDescent="0.35"/>
    <row r="63" s="31" customFormat="1" x14ac:dyDescent="0.35"/>
    <row r="64" s="31" customFormat="1" x14ac:dyDescent="0.35"/>
    <row r="65" spans="1:1" s="31" customFormat="1" x14ac:dyDescent="0.35"/>
    <row r="66" spans="1:1" s="31" customFormat="1" x14ac:dyDescent="0.35"/>
    <row r="67" spans="1:1" s="31" customFormat="1" x14ac:dyDescent="0.35"/>
    <row r="68" spans="1:1" s="31" customFormat="1" x14ac:dyDescent="0.35"/>
    <row r="69" spans="1:1" s="31" customFormat="1" x14ac:dyDescent="0.35"/>
    <row r="70" spans="1:1" s="31" customFormat="1" x14ac:dyDescent="0.35"/>
    <row r="71" spans="1:1" s="31" customFormat="1" x14ac:dyDescent="0.35"/>
    <row r="72" spans="1:1" s="31" customFormat="1" x14ac:dyDescent="0.35"/>
    <row r="73" spans="1:1" s="31" customFormat="1" x14ac:dyDescent="0.35"/>
    <row r="74" spans="1:1" s="31" customFormat="1" x14ac:dyDescent="0.35">
      <c r="A74" s="37"/>
    </row>
    <row r="75" spans="1:1" s="31" customFormat="1" x14ac:dyDescent="0.35"/>
    <row r="76" spans="1:1" s="31" customFormat="1" x14ac:dyDescent="0.35"/>
    <row r="77" spans="1:1" s="31" customFormat="1" x14ac:dyDescent="0.35"/>
    <row r="117" spans="1:1" x14ac:dyDescent="0.35">
      <c r="A117" s="8"/>
    </row>
    <row r="159" spans="1:1" ht="22.5" customHeight="1" x14ac:dyDescent="0.35">
      <c r="A159" s="8"/>
    </row>
    <row r="197" spans="1:1" ht="22.5" customHeight="1" x14ac:dyDescent="0.35">
      <c r="A197" s="8"/>
    </row>
    <row r="235" ht="22.5" customHeight="1" x14ac:dyDescent="0.35"/>
    <row r="273" ht="22.5" customHeight="1" x14ac:dyDescent="0.35"/>
    <row r="309" ht="22.5" customHeight="1" x14ac:dyDescent="0.35"/>
    <row r="345" ht="22.5" customHeight="1" x14ac:dyDescent="0.35"/>
    <row r="381" ht="22.5" customHeight="1" x14ac:dyDescent="0.35"/>
    <row r="453" spans="2:38" x14ac:dyDescent="0.35">
      <c r="J453" s="5"/>
    </row>
    <row r="455" spans="2:38" x14ac:dyDescent="0.35">
      <c r="J455" s="6"/>
    </row>
    <row r="456" spans="2:38" hidden="1" x14ac:dyDescent="0.35">
      <c r="J456" s="6"/>
    </row>
    <row r="457" spans="2:38" x14ac:dyDescent="0.35">
      <c r="J457" s="6"/>
    </row>
    <row r="458" spans="2:38" x14ac:dyDescent="0.35">
      <c r="J458" s="6"/>
    </row>
    <row r="459" spans="2:38" x14ac:dyDescent="0.35">
      <c r="J459" s="6"/>
    </row>
    <row r="460" spans="2:38" x14ac:dyDescent="0.35">
      <c r="J460" s="6"/>
    </row>
    <row r="463" spans="2:38" s="7" customFormat="1" ht="18.75" x14ac:dyDescent="0.5">
      <c r="B463"/>
      <c r="C463"/>
      <c r="D463"/>
      <c r="E463"/>
      <c r="F463"/>
      <c r="G463"/>
      <c r="H463"/>
      <c r="K463" s="34"/>
      <c r="L463" s="34"/>
      <c r="M463" s="34"/>
      <c r="N463" s="34"/>
      <c r="O463" s="34"/>
      <c r="P463" s="34"/>
      <c r="Q463" s="34"/>
      <c r="R463" s="34"/>
      <c r="S463" s="34"/>
      <c r="T463" s="34"/>
      <c r="U463" s="34"/>
      <c r="V463" s="34"/>
      <c r="W463" s="34"/>
      <c r="X463" s="34"/>
      <c r="Y463" s="34"/>
      <c r="Z463" s="34"/>
      <c r="AA463" s="34"/>
      <c r="AB463" s="34"/>
      <c r="AC463" s="34"/>
      <c r="AD463" s="34"/>
      <c r="AE463" s="34"/>
      <c r="AF463" s="34"/>
      <c r="AG463" s="34"/>
      <c r="AH463" s="34"/>
      <c r="AI463" s="34"/>
      <c r="AJ463" s="34"/>
      <c r="AK463" s="34"/>
      <c r="AL463" s="34"/>
    </row>
    <row r="467" ht="22.5" customHeight="1" x14ac:dyDescent="0.35"/>
    <row r="503" ht="48.75" customHeight="1" x14ac:dyDescent="0.35"/>
    <row r="509" ht="22.5" customHeight="1" x14ac:dyDescent="0.35"/>
    <row r="517" spans="2:38" s="3" customFormat="1" x14ac:dyDescent="0.35">
      <c r="B517"/>
      <c r="C517"/>
      <c r="D517"/>
      <c r="E517"/>
      <c r="F517"/>
      <c r="G517"/>
      <c r="H517"/>
      <c r="K517" s="35"/>
      <c r="L517" s="35"/>
      <c r="M517" s="35"/>
      <c r="N517" s="35"/>
      <c r="O517" s="35"/>
      <c r="P517" s="35"/>
      <c r="Q517" s="35"/>
      <c r="R517" s="35"/>
      <c r="S517" s="35"/>
      <c r="T517" s="35"/>
      <c r="U517" s="35"/>
      <c r="V517" s="35"/>
      <c r="W517" s="35"/>
      <c r="X517" s="35"/>
      <c r="Y517" s="35"/>
      <c r="Z517" s="35"/>
      <c r="AA517" s="35"/>
      <c r="AB517" s="35"/>
      <c r="AC517" s="35"/>
      <c r="AD517" s="35"/>
      <c r="AE517" s="35"/>
      <c r="AF517" s="35"/>
      <c r="AG517" s="35"/>
      <c r="AH517" s="35"/>
      <c r="AI517" s="35"/>
      <c r="AJ517" s="35"/>
      <c r="AK517" s="35"/>
      <c r="AL517" s="35"/>
    </row>
    <row r="525" spans="2:38" s="2" customFormat="1" ht="13.5" x14ac:dyDescent="0.35">
      <c r="B525"/>
      <c r="C525"/>
      <c r="D525"/>
      <c r="E525"/>
      <c r="F525"/>
      <c r="G525"/>
      <c r="H525"/>
      <c r="K525" s="36"/>
      <c r="L525" s="36"/>
      <c r="M525" s="36"/>
      <c r="N525" s="36"/>
      <c r="O525" s="36"/>
      <c r="P525" s="36"/>
      <c r="Q525" s="36"/>
      <c r="R525" s="36"/>
      <c r="S525" s="36"/>
      <c r="T525" s="36"/>
      <c r="U525" s="36"/>
      <c r="V525" s="36"/>
      <c r="W525" s="36"/>
      <c r="X525" s="36"/>
      <c r="Y525" s="36"/>
      <c r="Z525" s="36"/>
      <c r="AA525" s="36"/>
      <c r="AB525" s="36"/>
      <c r="AC525" s="36"/>
      <c r="AD525" s="36"/>
      <c r="AE525" s="36"/>
      <c r="AF525" s="36"/>
      <c r="AG525" s="36"/>
      <c r="AH525" s="36"/>
      <c r="AI525" s="36"/>
      <c r="AJ525" s="36"/>
      <c r="AK525" s="36"/>
      <c r="AL525" s="36"/>
    </row>
    <row r="532" spans="2:38" s="3" customFormat="1" x14ac:dyDescent="0.35">
      <c r="B532"/>
      <c r="C532"/>
      <c r="D532"/>
      <c r="E532"/>
      <c r="F532"/>
      <c r="G532"/>
      <c r="H532"/>
      <c r="K532" s="35"/>
      <c r="L532" s="35"/>
      <c r="M532" s="35"/>
      <c r="N532" s="35"/>
      <c r="O532" s="35"/>
      <c r="P532" s="35"/>
      <c r="Q532" s="35"/>
      <c r="R532" s="35"/>
      <c r="S532" s="35"/>
      <c r="T532" s="35"/>
      <c r="U532" s="35"/>
      <c r="V532" s="35"/>
      <c r="W532" s="35"/>
      <c r="X532" s="35"/>
      <c r="Y532" s="35"/>
      <c r="Z532" s="35"/>
      <c r="AA532" s="35"/>
      <c r="AB532" s="35"/>
      <c r="AC532" s="35"/>
      <c r="AD532" s="35"/>
      <c r="AE532" s="35"/>
      <c r="AF532" s="35"/>
      <c r="AG532" s="35"/>
      <c r="AH532" s="35"/>
      <c r="AI532" s="35"/>
      <c r="AJ532" s="35"/>
      <c r="AK532" s="35"/>
      <c r="AL532" s="35"/>
    </row>
    <row r="538" spans="2:38" s="2" customFormat="1" ht="13.5" x14ac:dyDescent="0.35">
      <c r="B538"/>
      <c r="C538"/>
      <c r="D538"/>
      <c r="E538"/>
      <c r="F538"/>
      <c r="G538"/>
      <c r="H538"/>
      <c r="K538" s="36"/>
      <c r="L538" s="36"/>
      <c r="M538" s="36"/>
      <c r="N538" s="36"/>
      <c r="O538" s="36"/>
      <c r="P538" s="36"/>
      <c r="Q538" s="36"/>
      <c r="R538" s="36"/>
      <c r="S538" s="36"/>
      <c r="T538" s="36"/>
      <c r="U538" s="36"/>
      <c r="V538" s="36"/>
      <c r="W538" s="36"/>
      <c r="X538" s="36"/>
      <c r="Y538" s="36"/>
      <c r="Z538" s="36"/>
      <c r="AA538" s="36"/>
      <c r="AB538" s="36"/>
      <c r="AC538" s="36"/>
      <c r="AD538" s="36"/>
      <c r="AE538" s="36"/>
      <c r="AF538" s="36"/>
      <c r="AG538" s="36"/>
      <c r="AH538" s="36"/>
      <c r="AI538" s="36"/>
      <c r="AJ538" s="36"/>
      <c r="AK538" s="36"/>
      <c r="AL538" s="36"/>
    </row>
    <row r="540" spans="2:38" s="3" customFormat="1" x14ac:dyDescent="0.35">
      <c r="B540"/>
      <c r="C540"/>
      <c r="D540"/>
      <c r="E540"/>
      <c r="F540"/>
      <c r="G540"/>
      <c r="H540"/>
      <c r="K540" s="35"/>
      <c r="L540" s="35"/>
      <c r="M540" s="35"/>
      <c r="N540" s="35"/>
      <c r="O540" s="35"/>
      <c r="P540" s="35"/>
      <c r="Q540" s="35"/>
      <c r="R540" s="35"/>
      <c r="S540" s="35"/>
      <c r="T540" s="35"/>
      <c r="U540" s="35"/>
      <c r="V540" s="35"/>
      <c r="W540" s="35"/>
      <c r="X540" s="35"/>
      <c r="Y540" s="35"/>
      <c r="Z540" s="35"/>
      <c r="AA540" s="35"/>
      <c r="AB540" s="35"/>
      <c r="AC540" s="35"/>
      <c r="AD540" s="35"/>
      <c r="AE540" s="35"/>
      <c r="AF540" s="35"/>
      <c r="AG540" s="35"/>
      <c r="AH540" s="35"/>
      <c r="AI540" s="35"/>
      <c r="AJ540" s="35"/>
      <c r="AK540" s="35"/>
      <c r="AL540" s="35"/>
    </row>
  </sheetData>
  <mergeCells count="13">
    <mergeCell ref="B28:D28"/>
    <mergeCell ref="F9:H9"/>
    <mergeCell ref="F11:I11"/>
    <mergeCell ref="F12:I12"/>
    <mergeCell ref="F17:I17"/>
    <mergeCell ref="B18:D18"/>
    <mergeCell ref="B27:C27"/>
    <mergeCell ref="F7:H7"/>
    <mergeCell ref="B1:D1"/>
    <mergeCell ref="C3:D3"/>
    <mergeCell ref="C4:D4"/>
    <mergeCell ref="B6:D6"/>
    <mergeCell ref="F6:I6"/>
  </mergeCells>
  <pageMargins left="0.78740157480314965" right="0.78740157480314965" top="0.51181102362204722" bottom="0.59055118110236227" header="0" footer="0"/>
  <pageSetup paperSize="9" scale="75" orientation="landscape" r:id="rId1"/>
  <headerFooter alignWithMargins="0"/>
  <rowBreaks count="2" manualBreakCount="2">
    <brk id="464" max="16383" man="1"/>
    <brk id="505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CCFF"/>
  </sheetPr>
  <dimension ref="A1:AL540"/>
  <sheetViews>
    <sheetView zoomScaleNormal="100" workbookViewId="0">
      <selection activeCell="C4" sqref="C4:D4"/>
    </sheetView>
  </sheetViews>
  <sheetFormatPr baseColWidth="10" defaultRowHeight="12.75" x14ac:dyDescent="0.35"/>
  <cols>
    <col min="1" max="1" width="5.73046875" customWidth="1"/>
    <col min="2" max="2" width="43" customWidth="1"/>
    <col min="3" max="3" width="8.59765625" customWidth="1"/>
    <col min="4" max="4" width="29.3984375" bestFit="1" customWidth="1"/>
    <col min="5" max="5" width="5.73046875" customWidth="1"/>
    <col min="6" max="6" width="12.3984375" bestFit="1" customWidth="1"/>
    <col min="7" max="7" width="14.265625" bestFit="1" customWidth="1"/>
    <col min="8" max="8" width="28.3984375" customWidth="1"/>
    <col min="9" max="9" width="18.265625" customWidth="1"/>
    <col min="10" max="10" width="5.73046875" customWidth="1"/>
    <col min="11" max="38" width="11.59765625" style="31"/>
  </cols>
  <sheetData>
    <row r="1" spans="1:38" ht="20.65" x14ac:dyDescent="0.6">
      <c r="A1" s="8"/>
      <c r="B1" s="45" t="s">
        <v>31</v>
      </c>
      <c r="C1" s="46"/>
      <c r="D1" s="46"/>
    </row>
    <row r="2" spans="1:38" ht="4.9000000000000004" customHeight="1" thickBot="1" x14ac:dyDescent="0.4"/>
    <row r="3" spans="1:38" ht="21.4" thickTop="1" thickBot="1" x14ac:dyDescent="0.65">
      <c r="B3" s="30" t="s">
        <v>29</v>
      </c>
      <c r="C3" s="47">
        <v>0</v>
      </c>
      <c r="D3" s="47"/>
    </row>
    <row r="4" spans="1:38" ht="21.4" thickTop="1" thickBot="1" x14ac:dyDescent="0.65">
      <c r="B4" s="30" t="s">
        <v>26</v>
      </c>
      <c r="C4" s="48">
        <v>0</v>
      </c>
      <c r="D4" s="48"/>
      <c r="E4" s="4"/>
    </row>
    <row r="5" spans="1:38" ht="4.9000000000000004" customHeight="1" thickTop="1" thickBot="1" x14ac:dyDescent="0.45">
      <c r="B5" s="1"/>
      <c r="C5">
        <v>1</v>
      </c>
    </row>
    <row r="6" spans="1:38" s="9" customFormat="1" ht="13.5" thickBot="1" x14ac:dyDescent="0.45">
      <c r="B6" s="49" t="s">
        <v>0</v>
      </c>
      <c r="C6" s="50"/>
      <c r="D6" s="51"/>
      <c r="F6" s="52" t="s">
        <v>24</v>
      </c>
      <c r="G6" s="52"/>
      <c r="H6" s="52"/>
      <c r="I6" s="5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</row>
    <row r="7" spans="1:38" s="9" customFormat="1" ht="13.5" thickBot="1" x14ac:dyDescent="0.45">
      <c r="B7" s="10" t="s">
        <v>1</v>
      </c>
      <c r="C7" s="11"/>
      <c r="D7" s="12">
        <v>1326.9</v>
      </c>
      <c r="E7" s="13"/>
      <c r="F7" s="42" t="s">
        <v>8</v>
      </c>
      <c r="G7" s="43"/>
      <c r="H7" s="44"/>
      <c r="I7" s="12">
        <v>110.28</v>
      </c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32"/>
      <c r="AH7" s="32"/>
      <c r="AI7" s="32"/>
      <c r="AJ7" s="32"/>
      <c r="AK7" s="32"/>
      <c r="AL7" s="32"/>
    </row>
    <row r="8" spans="1:38" s="9" customFormat="1" ht="13.5" thickBot="1" x14ac:dyDescent="0.4">
      <c r="B8" s="10" t="s">
        <v>2</v>
      </c>
      <c r="C8" s="14">
        <v>51.07</v>
      </c>
      <c r="D8" s="12">
        <f>C3*C8</f>
        <v>0</v>
      </c>
      <c r="E8" s="13"/>
      <c r="F8" s="10" t="s">
        <v>32</v>
      </c>
      <c r="G8" s="10"/>
      <c r="H8" s="10"/>
      <c r="I8" s="12">
        <v>157.55000000000001</v>
      </c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2"/>
      <c r="AI8" s="32"/>
      <c r="AJ8" s="32"/>
      <c r="AK8" s="32"/>
      <c r="AL8" s="32"/>
    </row>
    <row r="9" spans="1:38" s="9" customFormat="1" ht="13.5" thickBot="1" x14ac:dyDescent="0.45">
      <c r="B9" s="10" t="s">
        <v>3</v>
      </c>
      <c r="C9" s="11"/>
      <c r="D9" s="12">
        <v>653.76</v>
      </c>
      <c r="E9" s="13"/>
      <c r="F9" s="42" t="s">
        <v>33</v>
      </c>
      <c r="G9" s="43"/>
      <c r="H9" s="44"/>
      <c r="I9" s="12">
        <v>2.4500000000000002</v>
      </c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  <c r="AF9" s="32"/>
      <c r="AG9" s="32"/>
      <c r="AH9" s="32"/>
      <c r="AI9" s="32"/>
      <c r="AJ9" s="32"/>
      <c r="AK9" s="32"/>
      <c r="AL9" s="32"/>
    </row>
    <row r="10" spans="1:38" s="9" customFormat="1" ht="13.5" thickBot="1" x14ac:dyDescent="0.45">
      <c r="B10" s="10" t="s">
        <v>4</v>
      </c>
      <c r="C10" s="11"/>
      <c r="D10" s="12">
        <v>377.2</v>
      </c>
      <c r="E10" s="13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2"/>
      <c r="AG10" s="32"/>
      <c r="AH10" s="32"/>
      <c r="AI10" s="32"/>
      <c r="AJ10" s="32"/>
      <c r="AK10" s="32"/>
      <c r="AL10" s="32"/>
    </row>
    <row r="11" spans="1:38" s="9" customFormat="1" ht="13.5" thickBot="1" x14ac:dyDescent="0.45">
      <c r="B11" s="10" t="s">
        <v>5</v>
      </c>
      <c r="C11" s="11"/>
      <c r="D11" s="12">
        <v>264.89</v>
      </c>
      <c r="E11" s="13"/>
      <c r="F11" s="55" t="s">
        <v>25</v>
      </c>
      <c r="G11" s="55"/>
      <c r="H11" s="55"/>
      <c r="I11" s="55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  <c r="AF11" s="32"/>
      <c r="AG11" s="32"/>
      <c r="AH11" s="32"/>
      <c r="AI11" s="32"/>
      <c r="AJ11" s="32"/>
      <c r="AK11" s="32"/>
      <c r="AL11" s="32"/>
    </row>
    <row r="12" spans="1:38" s="9" customFormat="1" ht="13.5" thickBot="1" x14ac:dyDescent="0.45">
      <c r="B12" s="10" t="s">
        <v>6</v>
      </c>
      <c r="C12" s="11"/>
      <c r="D12" s="12">
        <v>25.87</v>
      </c>
      <c r="E12" s="13"/>
      <c r="F12" s="56" t="s">
        <v>11</v>
      </c>
      <c r="G12" s="57"/>
      <c r="H12" s="57"/>
      <c r="I12" s="58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  <c r="AG12" s="32"/>
      <c r="AH12" s="32"/>
      <c r="AI12" s="32"/>
      <c r="AJ12" s="32"/>
      <c r="AK12" s="32"/>
      <c r="AL12" s="32"/>
    </row>
    <row r="13" spans="1:38" s="9" customFormat="1" ht="13.5" thickBot="1" x14ac:dyDescent="0.45">
      <c r="B13" s="10" t="s">
        <v>7</v>
      </c>
      <c r="C13" s="11"/>
      <c r="D13" s="12">
        <v>429.31</v>
      </c>
      <c r="E13" s="13"/>
      <c r="F13" s="15" t="s">
        <v>12</v>
      </c>
      <c r="G13" s="15"/>
      <c r="H13" s="15"/>
      <c r="I13" s="16">
        <v>46.01</v>
      </c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  <c r="AF13" s="32"/>
      <c r="AG13" s="32"/>
      <c r="AH13" s="32"/>
      <c r="AI13" s="32"/>
      <c r="AJ13" s="32"/>
      <c r="AK13" s="32"/>
      <c r="AL13" s="32"/>
    </row>
    <row r="14" spans="1:38" s="9" customFormat="1" ht="13.5" thickBot="1" x14ac:dyDescent="0.4">
      <c r="B14" s="17" t="s">
        <v>21</v>
      </c>
      <c r="C14" s="14">
        <v>192.67</v>
      </c>
      <c r="D14" s="12" t="str">
        <f>IF(C4=1,C14,"0,00 €")</f>
        <v>0,00 €</v>
      </c>
      <c r="E14" s="13"/>
      <c r="F14" s="15" t="s">
        <v>13</v>
      </c>
      <c r="G14" s="15"/>
      <c r="H14" s="15"/>
      <c r="I14" s="16">
        <v>110.28</v>
      </c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2"/>
      <c r="AI14" s="32"/>
      <c r="AJ14" s="32"/>
      <c r="AK14" s="32"/>
      <c r="AL14" s="32"/>
    </row>
    <row r="15" spans="1:38" s="9" customFormat="1" ht="13.5" thickBot="1" x14ac:dyDescent="0.4">
      <c r="B15" s="17" t="s">
        <v>22</v>
      </c>
      <c r="C15" s="14">
        <v>346.77</v>
      </c>
      <c r="D15" s="12" t="str">
        <f>IF(C4=2,C15,"0,00 €")</f>
        <v>0,00 €</v>
      </c>
      <c r="E15" s="13"/>
      <c r="F15" s="15" t="s">
        <v>14</v>
      </c>
      <c r="G15" s="15"/>
      <c r="H15" s="15"/>
      <c r="I15" s="16">
        <v>115.05</v>
      </c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  <c r="AF15" s="32"/>
      <c r="AG15" s="32"/>
      <c r="AH15" s="32"/>
      <c r="AI15" s="32"/>
      <c r="AJ15" s="32"/>
      <c r="AK15" s="32"/>
      <c r="AL15" s="32"/>
    </row>
    <row r="16" spans="1:38" s="9" customFormat="1" ht="13.5" thickBot="1" x14ac:dyDescent="0.4">
      <c r="B16" s="17" t="s">
        <v>23</v>
      </c>
      <c r="C16" s="14">
        <v>500.84</v>
      </c>
      <c r="D16" s="12" t="str">
        <f>IF(C4=3,C16,"0,00 €")</f>
        <v>0,00 €</v>
      </c>
      <c r="E16" s="13"/>
      <c r="F16" s="15" t="s">
        <v>15</v>
      </c>
      <c r="G16" s="15"/>
      <c r="H16" s="15"/>
      <c r="I16" s="16">
        <v>157.55000000000001</v>
      </c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  <c r="AF16" s="32"/>
      <c r="AG16" s="32"/>
      <c r="AH16" s="32"/>
      <c r="AI16" s="32"/>
      <c r="AJ16" s="32"/>
      <c r="AK16" s="32"/>
      <c r="AL16" s="32"/>
    </row>
    <row r="17" spans="1:38" s="9" customFormat="1" ht="14.25" thickBot="1" x14ac:dyDescent="0.45">
      <c r="B17" s="18"/>
      <c r="C17" s="19"/>
      <c r="D17" s="20">
        <f>SUM(D7:D16)</f>
        <v>3077.93</v>
      </c>
      <c r="E17" s="21"/>
      <c r="F17" s="56" t="s">
        <v>16</v>
      </c>
      <c r="G17" s="57"/>
      <c r="H17" s="57"/>
      <c r="I17" s="58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2"/>
      <c r="AL17" s="32"/>
    </row>
    <row r="18" spans="1:38" s="9" customFormat="1" ht="13.5" thickBot="1" x14ac:dyDescent="0.45">
      <c r="B18" s="59" t="s">
        <v>30</v>
      </c>
      <c r="C18" s="60"/>
      <c r="D18" s="61"/>
      <c r="F18" s="15" t="s">
        <v>17</v>
      </c>
      <c r="G18" s="15"/>
      <c r="H18" s="15"/>
      <c r="I18" s="16">
        <v>67.319999999999993</v>
      </c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32"/>
      <c r="AG18" s="32"/>
      <c r="AH18" s="32"/>
      <c r="AI18" s="32"/>
      <c r="AJ18" s="32"/>
      <c r="AK18" s="32"/>
      <c r="AL18" s="32"/>
    </row>
    <row r="19" spans="1:38" s="9" customFormat="1" ht="13.15" thickBot="1" x14ac:dyDescent="0.4">
      <c r="B19" s="10" t="s">
        <v>1</v>
      </c>
      <c r="C19" s="10"/>
      <c r="D19" s="12">
        <v>818.82</v>
      </c>
      <c r="E19" s="13"/>
      <c r="F19" s="15" t="s">
        <v>18</v>
      </c>
      <c r="G19" s="15"/>
      <c r="H19" s="15"/>
      <c r="I19" s="16">
        <v>22.46</v>
      </c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2"/>
      <c r="AG19" s="32"/>
      <c r="AH19" s="32"/>
      <c r="AI19" s="32"/>
      <c r="AJ19" s="32"/>
      <c r="AK19" s="32"/>
      <c r="AL19" s="32"/>
    </row>
    <row r="20" spans="1:38" s="9" customFormat="1" ht="13.5" thickBot="1" x14ac:dyDescent="0.4">
      <c r="B20" s="10" t="s">
        <v>2</v>
      </c>
      <c r="C20" s="14">
        <v>31.53</v>
      </c>
      <c r="D20" s="12">
        <f>C3*C20</f>
        <v>0</v>
      </c>
      <c r="E20" s="13"/>
      <c r="F20" s="15" t="s">
        <v>19</v>
      </c>
      <c r="G20" s="15"/>
      <c r="H20" s="15"/>
      <c r="I20" s="16">
        <v>84.16</v>
      </c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  <c r="AF20" s="32"/>
      <c r="AG20" s="32"/>
      <c r="AH20" s="32"/>
      <c r="AI20" s="32"/>
      <c r="AJ20" s="32"/>
      <c r="AK20" s="32"/>
      <c r="AL20" s="32"/>
    </row>
    <row r="21" spans="1:38" s="9" customFormat="1" ht="13.15" thickBot="1" x14ac:dyDescent="0.4">
      <c r="B21" s="10" t="s">
        <v>3</v>
      </c>
      <c r="C21" s="10"/>
      <c r="D21" s="12">
        <v>653.76</v>
      </c>
      <c r="E21" s="13"/>
      <c r="F21" s="15" t="s">
        <v>20</v>
      </c>
      <c r="G21" s="15"/>
      <c r="H21" s="15"/>
      <c r="I21" s="16">
        <v>28.08</v>
      </c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32"/>
      <c r="AI21" s="32"/>
      <c r="AJ21" s="32"/>
      <c r="AK21" s="32"/>
      <c r="AL21" s="32"/>
    </row>
    <row r="22" spans="1:38" s="9" customFormat="1" ht="13.15" thickBot="1" x14ac:dyDescent="0.4">
      <c r="B22" s="10" t="s">
        <v>4</v>
      </c>
      <c r="C22" s="10"/>
      <c r="D22" s="12">
        <v>377.2</v>
      </c>
      <c r="E22" s="13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  <c r="AF22" s="32"/>
      <c r="AG22" s="32"/>
      <c r="AH22" s="32"/>
      <c r="AI22" s="32"/>
      <c r="AJ22" s="32"/>
      <c r="AK22" s="32"/>
      <c r="AL22" s="32"/>
    </row>
    <row r="23" spans="1:38" s="9" customFormat="1" ht="13.15" thickBot="1" x14ac:dyDescent="0.4">
      <c r="B23" s="10" t="s">
        <v>5</v>
      </c>
      <c r="C23" s="10"/>
      <c r="D23" s="12">
        <v>264.89</v>
      </c>
      <c r="E23" s="13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32"/>
      <c r="AG23" s="32"/>
      <c r="AH23" s="32"/>
      <c r="AI23" s="32"/>
      <c r="AJ23" s="32"/>
      <c r="AK23" s="32"/>
      <c r="AL23" s="32"/>
    </row>
    <row r="24" spans="1:38" s="9" customFormat="1" ht="13.15" thickBot="1" x14ac:dyDescent="0.4">
      <c r="B24" s="10" t="s">
        <v>10</v>
      </c>
      <c r="C24" s="10"/>
      <c r="D24" s="12">
        <f>SUM(D14:D16)</f>
        <v>0</v>
      </c>
      <c r="E24" s="13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  <c r="AF24" s="32"/>
      <c r="AG24" s="32"/>
      <c r="AH24" s="32"/>
      <c r="AI24" s="32"/>
      <c r="AJ24" s="32"/>
      <c r="AK24" s="32"/>
      <c r="AL24" s="32"/>
    </row>
    <row r="25" spans="1:38" s="9" customFormat="1" ht="14.25" thickBot="1" x14ac:dyDescent="0.45">
      <c r="B25" s="18"/>
      <c r="C25" s="19"/>
      <c r="D25" s="22">
        <f>SUM(D19:D24)</f>
        <v>2114.67</v>
      </c>
      <c r="E25" s="23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32"/>
    </row>
    <row r="26" spans="1:38" s="9" customFormat="1" ht="4.9000000000000004" customHeight="1" thickBot="1" x14ac:dyDescent="0.45">
      <c r="B26" s="24"/>
      <c r="C26" s="25"/>
      <c r="D26" s="26"/>
      <c r="E26" s="23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</row>
    <row r="27" spans="1:38" s="27" customFormat="1" ht="18.399999999999999" thickTop="1" thickBot="1" x14ac:dyDescent="0.55000000000000004">
      <c r="B27" s="64" t="s">
        <v>27</v>
      </c>
      <c r="C27" s="65"/>
      <c r="D27" s="28">
        <f>12*D17+2*D25</f>
        <v>41164.5</v>
      </c>
      <c r="E27" s="29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</row>
    <row r="28" spans="1:38" ht="13.15" thickTop="1" x14ac:dyDescent="0.35">
      <c r="B28" s="53" t="s">
        <v>28</v>
      </c>
      <c r="C28" s="54"/>
      <c r="D28" s="54"/>
    </row>
    <row r="30" spans="1:38" s="31" customFormat="1" x14ac:dyDescent="0.35"/>
    <row r="31" spans="1:38" s="31" customFormat="1" x14ac:dyDescent="0.35">
      <c r="A31" s="37"/>
    </row>
    <row r="32" spans="1:38" s="31" customFormat="1" x14ac:dyDescent="0.35"/>
    <row r="33" s="31" customFormat="1" x14ac:dyDescent="0.35"/>
    <row r="34" s="31" customFormat="1" x14ac:dyDescent="0.35"/>
    <row r="35" s="31" customFormat="1" x14ac:dyDescent="0.35"/>
    <row r="36" s="31" customFormat="1" x14ac:dyDescent="0.35"/>
    <row r="37" s="31" customFormat="1" x14ac:dyDescent="0.35"/>
    <row r="38" s="31" customFormat="1" x14ac:dyDescent="0.35"/>
    <row r="39" s="31" customFormat="1" x14ac:dyDescent="0.35"/>
    <row r="40" s="31" customFormat="1" x14ac:dyDescent="0.35"/>
    <row r="41" s="31" customFormat="1" x14ac:dyDescent="0.35"/>
    <row r="42" s="31" customFormat="1" x14ac:dyDescent="0.35"/>
    <row r="43" s="31" customFormat="1" x14ac:dyDescent="0.35"/>
    <row r="44" s="31" customFormat="1" x14ac:dyDescent="0.35"/>
    <row r="45" s="31" customFormat="1" x14ac:dyDescent="0.35"/>
    <row r="46" s="31" customFormat="1" x14ac:dyDescent="0.35"/>
    <row r="47" s="31" customFormat="1" x14ac:dyDescent="0.35"/>
    <row r="48" s="31" customFormat="1" x14ac:dyDescent="0.35"/>
    <row r="49" s="31" customFormat="1" x14ac:dyDescent="0.35"/>
    <row r="50" s="31" customFormat="1" x14ac:dyDescent="0.35"/>
    <row r="51" s="31" customFormat="1" x14ac:dyDescent="0.35"/>
    <row r="52" s="31" customFormat="1" x14ac:dyDescent="0.35"/>
    <row r="53" s="31" customFormat="1" x14ac:dyDescent="0.35"/>
    <row r="54" s="31" customFormat="1" x14ac:dyDescent="0.35"/>
    <row r="55" s="31" customFormat="1" x14ac:dyDescent="0.35"/>
    <row r="56" s="31" customFormat="1" x14ac:dyDescent="0.35"/>
    <row r="57" s="31" customFormat="1" x14ac:dyDescent="0.35"/>
    <row r="58" s="31" customFormat="1" x14ac:dyDescent="0.35"/>
    <row r="59" s="31" customFormat="1" x14ac:dyDescent="0.35"/>
    <row r="60" s="31" customFormat="1" x14ac:dyDescent="0.35"/>
    <row r="61" s="31" customFormat="1" x14ac:dyDescent="0.35"/>
    <row r="62" s="31" customFormat="1" x14ac:dyDescent="0.35"/>
    <row r="63" s="31" customFormat="1" x14ac:dyDescent="0.35"/>
    <row r="64" s="31" customFormat="1" x14ac:dyDescent="0.35"/>
    <row r="65" spans="1:1" s="31" customFormat="1" x14ac:dyDescent="0.35"/>
    <row r="66" spans="1:1" s="31" customFormat="1" x14ac:dyDescent="0.35"/>
    <row r="67" spans="1:1" s="31" customFormat="1" x14ac:dyDescent="0.35"/>
    <row r="68" spans="1:1" s="31" customFormat="1" x14ac:dyDescent="0.35"/>
    <row r="69" spans="1:1" s="31" customFormat="1" x14ac:dyDescent="0.35"/>
    <row r="70" spans="1:1" s="31" customFormat="1" x14ac:dyDescent="0.35"/>
    <row r="71" spans="1:1" s="31" customFormat="1" x14ac:dyDescent="0.35"/>
    <row r="72" spans="1:1" s="31" customFormat="1" x14ac:dyDescent="0.35"/>
    <row r="73" spans="1:1" s="31" customFormat="1" x14ac:dyDescent="0.35"/>
    <row r="74" spans="1:1" s="31" customFormat="1" x14ac:dyDescent="0.35">
      <c r="A74" s="37"/>
    </row>
    <row r="75" spans="1:1" s="31" customFormat="1" x14ac:dyDescent="0.35"/>
    <row r="76" spans="1:1" s="31" customFormat="1" x14ac:dyDescent="0.35"/>
    <row r="77" spans="1:1" s="31" customFormat="1" x14ac:dyDescent="0.35"/>
    <row r="117" spans="1:1" x14ac:dyDescent="0.35">
      <c r="A117" s="8"/>
    </row>
    <row r="159" spans="1:1" ht="22.5" customHeight="1" x14ac:dyDescent="0.35">
      <c r="A159" s="8"/>
    </row>
    <row r="197" spans="1:1" ht="22.5" customHeight="1" x14ac:dyDescent="0.35">
      <c r="A197" s="8"/>
    </row>
    <row r="235" ht="22.5" customHeight="1" x14ac:dyDescent="0.35"/>
    <row r="273" ht="22.5" customHeight="1" x14ac:dyDescent="0.35"/>
    <row r="309" ht="22.5" customHeight="1" x14ac:dyDescent="0.35"/>
    <row r="345" ht="22.5" customHeight="1" x14ac:dyDescent="0.35"/>
    <row r="381" ht="22.5" customHeight="1" x14ac:dyDescent="0.35"/>
    <row r="453" spans="2:38" x14ac:dyDescent="0.35">
      <c r="J453" s="5"/>
    </row>
    <row r="455" spans="2:38" x14ac:dyDescent="0.35">
      <c r="J455" s="6"/>
    </row>
    <row r="456" spans="2:38" hidden="1" x14ac:dyDescent="0.35">
      <c r="J456" s="6"/>
    </row>
    <row r="457" spans="2:38" x14ac:dyDescent="0.35">
      <c r="J457" s="6"/>
    </row>
    <row r="458" spans="2:38" x14ac:dyDescent="0.35">
      <c r="J458" s="6"/>
    </row>
    <row r="459" spans="2:38" x14ac:dyDescent="0.35">
      <c r="J459" s="6"/>
    </row>
    <row r="460" spans="2:38" x14ac:dyDescent="0.35">
      <c r="J460" s="6"/>
    </row>
    <row r="463" spans="2:38" s="7" customFormat="1" ht="18.75" x14ac:dyDescent="0.5">
      <c r="B463"/>
      <c r="C463"/>
      <c r="D463"/>
      <c r="E463"/>
      <c r="F463"/>
      <c r="G463"/>
      <c r="H463"/>
      <c r="K463" s="34"/>
      <c r="L463" s="34"/>
      <c r="M463" s="34"/>
      <c r="N463" s="34"/>
      <c r="O463" s="34"/>
      <c r="P463" s="34"/>
      <c r="Q463" s="34"/>
      <c r="R463" s="34"/>
      <c r="S463" s="34"/>
      <c r="T463" s="34"/>
      <c r="U463" s="34"/>
      <c r="V463" s="34"/>
      <c r="W463" s="34"/>
      <c r="X463" s="34"/>
      <c r="Y463" s="34"/>
      <c r="Z463" s="34"/>
      <c r="AA463" s="34"/>
      <c r="AB463" s="34"/>
      <c r="AC463" s="34"/>
      <c r="AD463" s="34"/>
      <c r="AE463" s="34"/>
      <c r="AF463" s="34"/>
      <c r="AG463" s="34"/>
      <c r="AH463" s="34"/>
      <c r="AI463" s="34"/>
      <c r="AJ463" s="34"/>
      <c r="AK463" s="34"/>
      <c r="AL463" s="34"/>
    </row>
    <row r="467" ht="22.5" customHeight="1" x14ac:dyDescent="0.35"/>
    <row r="503" ht="48.75" customHeight="1" x14ac:dyDescent="0.35"/>
    <row r="509" ht="22.5" customHeight="1" x14ac:dyDescent="0.35"/>
    <row r="517" spans="2:38" s="3" customFormat="1" x14ac:dyDescent="0.35">
      <c r="B517"/>
      <c r="C517"/>
      <c r="D517"/>
      <c r="E517"/>
      <c r="F517"/>
      <c r="G517"/>
      <c r="H517"/>
      <c r="K517" s="35"/>
      <c r="L517" s="35"/>
      <c r="M517" s="35"/>
      <c r="N517" s="35"/>
      <c r="O517" s="35"/>
      <c r="P517" s="35"/>
      <c r="Q517" s="35"/>
      <c r="R517" s="35"/>
      <c r="S517" s="35"/>
      <c r="T517" s="35"/>
      <c r="U517" s="35"/>
      <c r="V517" s="35"/>
      <c r="W517" s="35"/>
      <c r="X517" s="35"/>
      <c r="Y517" s="35"/>
      <c r="Z517" s="35"/>
      <c r="AA517" s="35"/>
      <c r="AB517" s="35"/>
      <c r="AC517" s="35"/>
      <c r="AD517" s="35"/>
      <c r="AE517" s="35"/>
      <c r="AF517" s="35"/>
      <c r="AG517" s="35"/>
      <c r="AH517" s="35"/>
      <c r="AI517" s="35"/>
      <c r="AJ517" s="35"/>
      <c r="AK517" s="35"/>
      <c r="AL517" s="35"/>
    </row>
    <row r="525" spans="2:38" s="2" customFormat="1" ht="13.5" x14ac:dyDescent="0.35">
      <c r="B525"/>
      <c r="C525"/>
      <c r="D525"/>
      <c r="E525"/>
      <c r="F525"/>
      <c r="G525"/>
      <c r="H525"/>
      <c r="K525" s="36"/>
      <c r="L525" s="36"/>
      <c r="M525" s="36"/>
      <c r="N525" s="36"/>
      <c r="O525" s="36"/>
      <c r="P525" s="36"/>
      <c r="Q525" s="36"/>
      <c r="R525" s="36"/>
      <c r="S525" s="36"/>
      <c r="T525" s="36"/>
      <c r="U525" s="36"/>
      <c r="V525" s="36"/>
      <c r="W525" s="36"/>
      <c r="X525" s="36"/>
      <c r="Y525" s="36"/>
      <c r="Z525" s="36"/>
      <c r="AA525" s="36"/>
      <c r="AB525" s="36"/>
      <c r="AC525" s="36"/>
      <c r="AD525" s="36"/>
      <c r="AE525" s="36"/>
      <c r="AF525" s="36"/>
      <c r="AG525" s="36"/>
      <c r="AH525" s="36"/>
      <c r="AI525" s="36"/>
      <c r="AJ525" s="36"/>
      <c r="AK525" s="36"/>
      <c r="AL525" s="36"/>
    </row>
    <row r="532" spans="2:38" s="3" customFormat="1" x14ac:dyDescent="0.35">
      <c r="B532"/>
      <c r="C532"/>
      <c r="D532"/>
      <c r="E532"/>
      <c r="F532"/>
      <c r="G532"/>
      <c r="H532"/>
      <c r="K532" s="35"/>
      <c r="L532" s="35"/>
      <c r="M532" s="35"/>
      <c r="N532" s="35"/>
      <c r="O532" s="35"/>
      <c r="P532" s="35"/>
      <c r="Q532" s="35"/>
      <c r="R532" s="35"/>
      <c r="S532" s="35"/>
      <c r="T532" s="35"/>
      <c r="U532" s="35"/>
      <c r="V532" s="35"/>
      <c r="W532" s="35"/>
      <c r="X532" s="35"/>
      <c r="Y532" s="35"/>
      <c r="Z532" s="35"/>
      <c r="AA532" s="35"/>
      <c r="AB532" s="35"/>
      <c r="AC532" s="35"/>
      <c r="AD532" s="35"/>
      <c r="AE532" s="35"/>
      <c r="AF532" s="35"/>
      <c r="AG532" s="35"/>
      <c r="AH532" s="35"/>
      <c r="AI532" s="35"/>
      <c r="AJ532" s="35"/>
      <c r="AK532" s="35"/>
      <c r="AL532" s="35"/>
    </row>
    <row r="538" spans="2:38" s="2" customFormat="1" ht="13.5" x14ac:dyDescent="0.35">
      <c r="B538"/>
      <c r="C538"/>
      <c r="D538"/>
      <c r="E538"/>
      <c r="F538"/>
      <c r="G538"/>
      <c r="H538"/>
      <c r="K538" s="36"/>
      <c r="L538" s="36"/>
      <c r="M538" s="36"/>
      <c r="N538" s="36"/>
      <c r="O538" s="36"/>
      <c r="P538" s="36"/>
      <c r="Q538" s="36"/>
      <c r="R538" s="36"/>
      <c r="S538" s="36"/>
      <c r="T538" s="36"/>
      <c r="U538" s="36"/>
      <c r="V538" s="36"/>
      <c r="W538" s="36"/>
      <c r="X538" s="36"/>
      <c r="Y538" s="36"/>
      <c r="Z538" s="36"/>
      <c r="AA538" s="36"/>
      <c r="AB538" s="36"/>
      <c r="AC538" s="36"/>
      <c r="AD538" s="36"/>
      <c r="AE538" s="36"/>
      <c r="AF538" s="36"/>
      <c r="AG538" s="36"/>
      <c r="AH538" s="36"/>
      <c r="AI538" s="36"/>
      <c r="AJ538" s="36"/>
      <c r="AK538" s="36"/>
      <c r="AL538" s="36"/>
    </row>
    <row r="540" spans="2:38" s="3" customFormat="1" x14ac:dyDescent="0.35">
      <c r="B540"/>
      <c r="C540"/>
      <c r="D540"/>
      <c r="E540"/>
      <c r="F540"/>
      <c r="G540"/>
      <c r="H540"/>
      <c r="K540" s="35"/>
      <c r="L540" s="35"/>
      <c r="M540" s="35"/>
      <c r="N540" s="35"/>
      <c r="O540" s="35"/>
      <c r="P540" s="35"/>
      <c r="Q540" s="35"/>
      <c r="R540" s="35"/>
      <c r="S540" s="35"/>
      <c r="T540" s="35"/>
      <c r="U540" s="35"/>
      <c r="V540" s="35"/>
      <c r="W540" s="35"/>
      <c r="X540" s="35"/>
      <c r="Y540" s="35"/>
      <c r="Z540" s="35"/>
      <c r="AA540" s="35"/>
      <c r="AB540" s="35"/>
      <c r="AC540" s="35"/>
      <c r="AD540" s="35"/>
      <c r="AE540" s="35"/>
      <c r="AF540" s="35"/>
      <c r="AG540" s="35"/>
      <c r="AH540" s="35"/>
      <c r="AI540" s="35"/>
      <c r="AJ540" s="35"/>
      <c r="AK540" s="35"/>
      <c r="AL540" s="35"/>
    </row>
  </sheetData>
  <mergeCells count="13">
    <mergeCell ref="B28:D28"/>
    <mergeCell ref="F9:H9"/>
    <mergeCell ref="F11:I11"/>
    <mergeCell ref="F12:I12"/>
    <mergeCell ref="F17:I17"/>
    <mergeCell ref="B18:D18"/>
    <mergeCell ref="B27:C27"/>
    <mergeCell ref="F7:H7"/>
    <mergeCell ref="B1:D1"/>
    <mergeCell ref="C3:D3"/>
    <mergeCell ref="C4:D4"/>
    <mergeCell ref="B6:D6"/>
    <mergeCell ref="F6:I6"/>
  </mergeCells>
  <pageMargins left="0.78740157480314965" right="0.78740157480314965" top="0.51181102362204722" bottom="0.59055118110236227" header="0" footer="0"/>
  <pageSetup paperSize="9" scale="75" orientation="landscape" r:id="rId1"/>
  <headerFooter alignWithMargins="0"/>
  <rowBreaks count="2" manualBreakCount="2">
    <brk id="464" max="16383" man="1"/>
    <brk id="505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CCFF"/>
  </sheetPr>
  <dimension ref="A1:AL540"/>
  <sheetViews>
    <sheetView zoomScaleNormal="100" workbookViewId="0">
      <selection activeCell="F9" sqref="F9:H9"/>
    </sheetView>
  </sheetViews>
  <sheetFormatPr baseColWidth="10" defaultRowHeight="12.75" x14ac:dyDescent="0.35"/>
  <cols>
    <col min="1" max="1" width="5.73046875" customWidth="1"/>
    <col min="2" max="2" width="43" customWidth="1"/>
    <col min="3" max="3" width="8.59765625" customWidth="1"/>
    <col min="4" max="4" width="29.3984375" bestFit="1" customWidth="1"/>
    <col min="5" max="5" width="5.73046875" customWidth="1"/>
    <col min="6" max="6" width="12.3984375" bestFit="1" customWidth="1"/>
    <col min="7" max="7" width="14.265625" bestFit="1" customWidth="1"/>
    <col min="8" max="8" width="28.3984375" customWidth="1"/>
    <col min="9" max="9" width="18.265625" customWidth="1"/>
    <col min="10" max="10" width="5.73046875" customWidth="1"/>
    <col min="11" max="38" width="11.59765625" style="31"/>
  </cols>
  <sheetData>
    <row r="1" spans="1:38" ht="20.65" x14ac:dyDescent="0.6">
      <c r="A1" s="8"/>
      <c r="B1" s="45" t="s">
        <v>31</v>
      </c>
      <c r="C1" s="46"/>
      <c r="D1" s="46"/>
    </row>
    <row r="2" spans="1:38" ht="4.9000000000000004" customHeight="1" thickBot="1" x14ac:dyDescent="0.4"/>
    <row r="3" spans="1:38" ht="21.4" thickTop="1" thickBot="1" x14ac:dyDescent="0.65">
      <c r="B3" s="30" t="s">
        <v>29</v>
      </c>
      <c r="C3" s="47">
        <v>0</v>
      </c>
      <c r="D3" s="47"/>
    </row>
    <row r="4" spans="1:38" ht="21.4" thickTop="1" thickBot="1" x14ac:dyDescent="0.65">
      <c r="B4" s="30" t="s">
        <v>26</v>
      </c>
      <c r="C4" s="48">
        <v>0</v>
      </c>
      <c r="D4" s="48"/>
      <c r="E4" s="4"/>
    </row>
    <row r="5" spans="1:38" ht="4.9000000000000004" customHeight="1" thickTop="1" thickBot="1" x14ac:dyDescent="0.45">
      <c r="B5" s="1"/>
      <c r="C5">
        <v>1</v>
      </c>
    </row>
    <row r="6" spans="1:38" s="9" customFormat="1" ht="13.5" thickBot="1" x14ac:dyDescent="0.45">
      <c r="B6" s="49" t="s">
        <v>0</v>
      </c>
      <c r="C6" s="50"/>
      <c r="D6" s="51"/>
      <c r="F6" s="52" t="s">
        <v>24</v>
      </c>
      <c r="G6" s="52"/>
      <c r="H6" s="52"/>
      <c r="I6" s="5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</row>
    <row r="7" spans="1:38" s="9" customFormat="1" ht="13.5" thickBot="1" x14ac:dyDescent="0.45">
      <c r="B7" s="10" t="s">
        <v>1</v>
      </c>
      <c r="C7" s="11"/>
      <c r="D7" s="12">
        <v>1326.9</v>
      </c>
      <c r="E7" s="13"/>
      <c r="F7" s="42" t="s">
        <v>8</v>
      </c>
      <c r="G7" s="43"/>
      <c r="H7" s="44"/>
      <c r="I7" s="12">
        <v>110.28</v>
      </c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32"/>
      <c r="AH7" s="32"/>
      <c r="AI7" s="32"/>
      <c r="AJ7" s="32"/>
      <c r="AK7" s="32"/>
      <c r="AL7" s="32"/>
    </row>
    <row r="8" spans="1:38" s="9" customFormat="1" ht="13.5" thickBot="1" x14ac:dyDescent="0.4">
      <c r="B8" s="10" t="s">
        <v>2</v>
      </c>
      <c r="C8" s="14">
        <v>51.07</v>
      </c>
      <c r="D8" s="12">
        <f>C3*C8</f>
        <v>0</v>
      </c>
      <c r="E8" s="13"/>
      <c r="F8" s="10" t="s">
        <v>32</v>
      </c>
      <c r="G8" s="10"/>
      <c r="H8" s="10"/>
      <c r="I8" s="12">
        <v>157.55000000000001</v>
      </c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2"/>
      <c r="AI8" s="32"/>
      <c r="AJ8" s="32"/>
      <c r="AK8" s="32"/>
      <c r="AL8" s="32"/>
    </row>
    <row r="9" spans="1:38" s="9" customFormat="1" ht="13.5" thickBot="1" x14ac:dyDescent="0.45">
      <c r="B9" s="10" t="s">
        <v>3</v>
      </c>
      <c r="C9" s="11"/>
      <c r="D9" s="12">
        <v>653.76</v>
      </c>
      <c r="E9" s="13"/>
      <c r="F9" s="42" t="s">
        <v>33</v>
      </c>
      <c r="G9" s="43"/>
      <c r="H9" s="44"/>
      <c r="I9" s="12">
        <v>2.4500000000000002</v>
      </c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  <c r="AF9" s="32"/>
      <c r="AG9" s="32"/>
      <c r="AH9" s="32"/>
      <c r="AI9" s="32"/>
      <c r="AJ9" s="32"/>
      <c r="AK9" s="32"/>
      <c r="AL9" s="32"/>
    </row>
    <row r="10" spans="1:38" s="9" customFormat="1" ht="13.5" thickBot="1" x14ac:dyDescent="0.45">
      <c r="B10" s="10" t="s">
        <v>4</v>
      </c>
      <c r="C10" s="11"/>
      <c r="D10" s="12">
        <v>377.2</v>
      </c>
      <c r="E10" s="13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2"/>
      <c r="AG10" s="32"/>
      <c r="AH10" s="32"/>
      <c r="AI10" s="32"/>
      <c r="AJ10" s="32"/>
      <c r="AK10" s="32"/>
      <c r="AL10" s="32"/>
    </row>
    <row r="11" spans="1:38" s="9" customFormat="1" ht="13.5" thickBot="1" x14ac:dyDescent="0.45">
      <c r="B11" s="10" t="s">
        <v>5</v>
      </c>
      <c r="C11" s="11"/>
      <c r="D11" s="12">
        <v>335.89</v>
      </c>
      <c r="E11" s="13"/>
      <c r="F11" s="55" t="s">
        <v>25</v>
      </c>
      <c r="G11" s="55"/>
      <c r="H11" s="55"/>
      <c r="I11" s="55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  <c r="AF11" s="32"/>
      <c r="AG11" s="32"/>
      <c r="AH11" s="32"/>
      <c r="AI11" s="32"/>
      <c r="AJ11" s="32"/>
      <c r="AK11" s="32"/>
      <c r="AL11" s="32"/>
    </row>
    <row r="12" spans="1:38" s="9" customFormat="1" ht="13.5" thickBot="1" x14ac:dyDescent="0.45">
      <c r="B12" s="10" t="s">
        <v>6</v>
      </c>
      <c r="C12" s="11"/>
      <c r="D12" s="12">
        <v>25.87</v>
      </c>
      <c r="E12" s="13"/>
      <c r="F12" s="56" t="s">
        <v>11</v>
      </c>
      <c r="G12" s="57"/>
      <c r="H12" s="57"/>
      <c r="I12" s="58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  <c r="AG12" s="32"/>
      <c r="AH12" s="32"/>
      <c r="AI12" s="32"/>
      <c r="AJ12" s="32"/>
      <c r="AK12" s="32"/>
      <c r="AL12" s="32"/>
    </row>
    <row r="13" spans="1:38" s="9" customFormat="1" ht="13.5" thickBot="1" x14ac:dyDescent="0.45">
      <c r="B13" s="10" t="s">
        <v>7</v>
      </c>
      <c r="C13" s="11"/>
      <c r="D13" s="12">
        <v>429.31</v>
      </c>
      <c r="E13" s="13"/>
      <c r="F13" s="15" t="s">
        <v>12</v>
      </c>
      <c r="G13" s="15"/>
      <c r="H13" s="15"/>
      <c r="I13" s="16">
        <v>46.01</v>
      </c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  <c r="AF13" s="32"/>
      <c r="AG13" s="32"/>
      <c r="AH13" s="32"/>
      <c r="AI13" s="32"/>
      <c r="AJ13" s="32"/>
      <c r="AK13" s="32"/>
      <c r="AL13" s="32"/>
    </row>
    <row r="14" spans="1:38" s="9" customFormat="1" ht="13.5" thickBot="1" x14ac:dyDescent="0.4">
      <c r="B14" s="17" t="s">
        <v>21</v>
      </c>
      <c r="C14" s="14">
        <v>192.67</v>
      </c>
      <c r="D14" s="12" t="str">
        <f>IF(C4=1,C14,"0,00 €")</f>
        <v>0,00 €</v>
      </c>
      <c r="E14" s="13"/>
      <c r="F14" s="15" t="s">
        <v>13</v>
      </c>
      <c r="G14" s="15"/>
      <c r="H14" s="15"/>
      <c r="I14" s="16">
        <v>110.28</v>
      </c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2"/>
      <c r="AI14" s="32"/>
      <c r="AJ14" s="32"/>
      <c r="AK14" s="32"/>
      <c r="AL14" s="32"/>
    </row>
    <row r="15" spans="1:38" s="9" customFormat="1" ht="13.5" thickBot="1" x14ac:dyDescent="0.4">
      <c r="B15" s="17" t="s">
        <v>22</v>
      </c>
      <c r="C15" s="14">
        <v>346.77</v>
      </c>
      <c r="D15" s="12" t="str">
        <f>IF(C4=2,C15,"0,00 €")</f>
        <v>0,00 €</v>
      </c>
      <c r="E15" s="13"/>
      <c r="F15" s="15" t="s">
        <v>14</v>
      </c>
      <c r="G15" s="15"/>
      <c r="H15" s="15"/>
      <c r="I15" s="16">
        <v>115.05</v>
      </c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  <c r="AF15" s="32"/>
      <c r="AG15" s="32"/>
      <c r="AH15" s="32"/>
      <c r="AI15" s="32"/>
      <c r="AJ15" s="32"/>
      <c r="AK15" s="32"/>
      <c r="AL15" s="32"/>
    </row>
    <row r="16" spans="1:38" s="9" customFormat="1" ht="13.5" thickBot="1" x14ac:dyDescent="0.4">
      <c r="B16" s="17" t="s">
        <v>23</v>
      </c>
      <c r="C16" s="14">
        <v>500.84</v>
      </c>
      <c r="D16" s="12" t="str">
        <f>IF(C4=3,C16,"0,00 €")</f>
        <v>0,00 €</v>
      </c>
      <c r="E16" s="13"/>
      <c r="F16" s="15" t="s">
        <v>15</v>
      </c>
      <c r="G16" s="15"/>
      <c r="H16" s="15"/>
      <c r="I16" s="16">
        <v>157.55000000000001</v>
      </c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  <c r="AF16" s="32"/>
      <c r="AG16" s="32"/>
      <c r="AH16" s="32"/>
      <c r="AI16" s="32"/>
      <c r="AJ16" s="32"/>
      <c r="AK16" s="32"/>
      <c r="AL16" s="32"/>
    </row>
    <row r="17" spans="1:38" s="9" customFormat="1" ht="14.25" thickBot="1" x14ac:dyDescent="0.45">
      <c r="B17" s="18"/>
      <c r="C17" s="19"/>
      <c r="D17" s="20">
        <f>SUM(D7:D16)</f>
        <v>3148.93</v>
      </c>
      <c r="E17" s="21"/>
      <c r="F17" s="56" t="s">
        <v>16</v>
      </c>
      <c r="G17" s="57"/>
      <c r="H17" s="57"/>
      <c r="I17" s="58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2"/>
      <c r="AL17" s="32"/>
    </row>
    <row r="18" spans="1:38" s="9" customFormat="1" ht="13.5" thickBot="1" x14ac:dyDescent="0.45">
      <c r="B18" s="59" t="s">
        <v>30</v>
      </c>
      <c r="C18" s="60"/>
      <c r="D18" s="61"/>
      <c r="F18" s="15" t="s">
        <v>17</v>
      </c>
      <c r="G18" s="15"/>
      <c r="H18" s="15"/>
      <c r="I18" s="16">
        <v>67.319999999999993</v>
      </c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32"/>
      <c r="AG18" s="32"/>
      <c r="AH18" s="32"/>
      <c r="AI18" s="32"/>
      <c r="AJ18" s="32"/>
      <c r="AK18" s="32"/>
      <c r="AL18" s="32"/>
    </row>
    <row r="19" spans="1:38" s="9" customFormat="1" ht="13.15" thickBot="1" x14ac:dyDescent="0.4">
      <c r="B19" s="10" t="s">
        <v>1</v>
      </c>
      <c r="C19" s="10"/>
      <c r="D19" s="12">
        <v>818.82</v>
      </c>
      <c r="E19" s="13"/>
      <c r="F19" s="15" t="s">
        <v>18</v>
      </c>
      <c r="G19" s="15"/>
      <c r="H19" s="15"/>
      <c r="I19" s="16">
        <v>22.46</v>
      </c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2"/>
      <c r="AG19" s="32"/>
      <c r="AH19" s="32"/>
      <c r="AI19" s="32"/>
      <c r="AJ19" s="32"/>
      <c r="AK19" s="32"/>
      <c r="AL19" s="32"/>
    </row>
    <row r="20" spans="1:38" s="9" customFormat="1" ht="13.5" thickBot="1" x14ac:dyDescent="0.4">
      <c r="B20" s="10" t="s">
        <v>2</v>
      </c>
      <c r="C20" s="14">
        <v>31.53</v>
      </c>
      <c r="D20" s="12">
        <f>C3*C20</f>
        <v>0</v>
      </c>
      <c r="E20" s="13"/>
      <c r="F20" s="15" t="s">
        <v>19</v>
      </c>
      <c r="G20" s="15"/>
      <c r="H20" s="15"/>
      <c r="I20" s="16">
        <v>84.16</v>
      </c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  <c r="AF20" s="32"/>
      <c r="AG20" s="32"/>
      <c r="AH20" s="32"/>
      <c r="AI20" s="32"/>
      <c r="AJ20" s="32"/>
      <c r="AK20" s="32"/>
      <c r="AL20" s="32"/>
    </row>
    <row r="21" spans="1:38" s="9" customFormat="1" ht="13.15" thickBot="1" x14ac:dyDescent="0.4">
      <c r="B21" s="10" t="s">
        <v>3</v>
      </c>
      <c r="C21" s="10"/>
      <c r="D21" s="12">
        <v>653.76</v>
      </c>
      <c r="E21" s="13"/>
      <c r="F21" s="15" t="s">
        <v>20</v>
      </c>
      <c r="G21" s="15"/>
      <c r="H21" s="15"/>
      <c r="I21" s="16">
        <v>28.08</v>
      </c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32"/>
      <c r="AI21" s="32"/>
      <c r="AJ21" s="32"/>
      <c r="AK21" s="32"/>
      <c r="AL21" s="32"/>
    </row>
    <row r="22" spans="1:38" s="9" customFormat="1" ht="13.15" thickBot="1" x14ac:dyDescent="0.4">
      <c r="B22" s="10" t="s">
        <v>4</v>
      </c>
      <c r="C22" s="10"/>
      <c r="D22" s="12">
        <v>377.2</v>
      </c>
      <c r="E22" s="13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  <c r="AF22" s="32"/>
      <c r="AG22" s="32"/>
      <c r="AH22" s="32"/>
      <c r="AI22" s="32"/>
      <c r="AJ22" s="32"/>
      <c r="AK22" s="32"/>
      <c r="AL22" s="32"/>
    </row>
    <row r="23" spans="1:38" s="9" customFormat="1" ht="13.15" thickBot="1" x14ac:dyDescent="0.4">
      <c r="B23" s="10" t="s">
        <v>5</v>
      </c>
      <c r="C23" s="10"/>
      <c r="D23" s="12">
        <v>335.89</v>
      </c>
      <c r="E23" s="13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32"/>
      <c r="AG23" s="32"/>
      <c r="AH23" s="32"/>
      <c r="AI23" s="32"/>
      <c r="AJ23" s="32"/>
      <c r="AK23" s="32"/>
      <c r="AL23" s="32"/>
    </row>
    <row r="24" spans="1:38" s="9" customFormat="1" ht="13.15" thickBot="1" x14ac:dyDescent="0.4">
      <c r="B24" s="10" t="s">
        <v>10</v>
      </c>
      <c r="C24" s="10"/>
      <c r="D24" s="12">
        <f>SUM(D14:D16)</f>
        <v>0</v>
      </c>
      <c r="E24" s="13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  <c r="AF24" s="32"/>
      <c r="AG24" s="32"/>
      <c r="AH24" s="32"/>
      <c r="AI24" s="32"/>
      <c r="AJ24" s="32"/>
      <c r="AK24" s="32"/>
      <c r="AL24" s="32"/>
    </row>
    <row r="25" spans="1:38" s="9" customFormat="1" ht="14.25" thickBot="1" x14ac:dyDescent="0.45">
      <c r="B25" s="18"/>
      <c r="C25" s="19"/>
      <c r="D25" s="22">
        <f>SUM(D19:D24)</f>
        <v>2185.67</v>
      </c>
      <c r="E25" s="23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32"/>
    </row>
    <row r="26" spans="1:38" s="9" customFormat="1" ht="4.9000000000000004" customHeight="1" thickBot="1" x14ac:dyDescent="0.45">
      <c r="B26" s="24"/>
      <c r="C26" s="25"/>
      <c r="D26" s="26"/>
      <c r="E26" s="23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</row>
    <row r="27" spans="1:38" s="27" customFormat="1" ht="18.399999999999999" thickTop="1" thickBot="1" x14ac:dyDescent="0.55000000000000004">
      <c r="B27" s="64" t="s">
        <v>27</v>
      </c>
      <c r="C27" s="65"/>
      <c r="D27" s="28">
        <f>12*D17+2*D25</f>
        <v>42158.5</v>
      </c>
      <c r="E27" s="29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</row>
    <row r="28" spans="1:38" ht="13.15" thickTop="1" x14ac:dyDescent="0.35">
      <c r="B28" s="53" t="s">
        <v>28</v>
      </c>
      <c r="C28" s="54"/>
      <c r="D28" s="54"/>
    </row>
    <row r="30" spans="1:38" s="31" customFormat="1" x14ac:dyDescent="0.35"/>
    <row r="31" spans="1:38" s="31" customFormat="1" x14ac:dyDescent="0.35">
      <c r="A31" s="37"/>
    </row>
    <row r="32" spans="1:38" s="31" customFormat="1" x14ac:dyDescent="0.35"/>
    <row r="33" s="31" customFormat="1" x14ac:dyDescent="0.35"/>
    <row r="34" s="31" customFormat="1" x14ac:dyDescent="0.35"/>
    <row r="35" s="31" customFormat="1" x14ac:dyDescent="0.35"/>
    <row r="36" s="31" customFormat="1" x14ac:dyDescent="0.35"/>
    <row r="37" s="31" customFormat="1" x14ac:dyDescent="0.35"/>
    <row r="38" s="31" customFormat="1" x14ac:dyDescent="0.35"/>
    <row r="39" s="31" customFormat="1" x14ac:dyDescent="0.35"/>
    <row r="40" s="31" customFormat="1" x14ac:dyDescent="0.35"/>
    <row r="41" s="31" customFormat="1" x14ac:dyDescent="0.35"/>
    <row r="42" s="31" customFormat="1" x14ac:dyDescent="0.35"/>
    <row r="43" s="31" customFormat="1" x14ac:dyDescent="0.35"/>
    <row r="44" s="31" customFormat="1" x14ac:dyDescent="0.35"/>
    <row r="45" s="31" customFormat="1" x14ac:dyDescent="0.35"/>
    <row r="46" s="31" customFormat="1" x14ac:dyDescent="0.35"/>
    <row r="47" s="31" customFormat="1" x14ac:dyDescent="0.35"/>
    <row r="48" s="31" customFormat="1" x14ac:dyDescent="0.35"/>
    <row r="49" s="31" customFormat="1" x14ac:dyDescent="0.35"/>
    <row r="50" s="31" customFormat="1" x14ac:dyDescent="0.35"/>
    <row r="51" s="31" customFormat="1" x14ac:dyDescent="0.35"/>
    <row r="52" s="31" customFormat="1" x14ac:dyDescent="0.35"/>
    <row r="53" s="31" customFormat="1" x14ac:dyDescent="0.35"/>
    <row r="54" s="31" customFormat="1" x14ac:dyDescent="0.35"/>
    <row r="55" s="31" customFormat="1" x14ac:dyDescent="0.35"/>
    <row r="56" s="31" customFormat="1" x14ac:dyDescent="0.35"/>
    <row r="57" s="31" customFormat="1" x14ac:dyDescent="0.35"/>
    <row r="58" s="31" customFormat="1" x14ac:dyDescent="0.35"/>
    <row r="59" s="31" customFormat="1" x14ac:dyDescent="0.35"/>
    <row r="60" s="31" customFormat="1" x14ac:dyDescent="0.35"/>
    <row r="61" s="31" customFormat="1" x14ac:dyDescent="0.35"/>
    <row r="62" s="31" customFormat="1" x14ac:dyDescent="0.35"/>
    <row r="63" s="31" customFormat="1" x14ac:dyDescent="0.35"/>
    <row r="64" s="31" customFormat="1" x14ac:dyDescent="0.35"/>
    <row r="65" spans="1:1" s="31" customFormat="1" x14ac:dyDescent="0.35"/>
    <row r="66" spans="1:1" s="31" customFormat="1" x14ac:dyDescent="0.35"/>
    <row r="67" spans="1:1" s="31" customFormat="1" x14ac:dyDescent="0.35"/>
    <row r="68" spans="1:1" s="31" customFormat="1" x14ac:dyDescent="0.35"/>
    <row r="69" spans="1:1" s="31" customFormat="1" x14ac:dyDescent="0.35"/>
    <row r="70" spans="1:1" s="31" customFormat="1" x14ac:dyDescent="0.35"/>
    <row r="71" spans="1:1" s="31" customFormat="1" x14ac:dyDescent="0.35"/>
    <row r="72" spans="1:1" s="31" customFormat="1" x14ac:dyDescent="0.35"/>
    <row r="73" spans="1:1" s="31" customFormat="1" x14ac:dyDescent="0.35"/>
    <row r="74" spans="1:1" s="31" customFormat="1" x14ac:dyDescent="0.35">
      <c r="A74" s="37"/>
    </row>
    <row r="75" spans="1:1" s="31" customFormat="1" x14ac:dyDescent="0.35"/>
    <row r="76" spans="1:1" s="31" customFormat="1" x14ac:dyDescent="0.35"/>
    <row r="77" spans="1:1" s="31" customFormat="1" x14ac:dyDescent="0.35"/>
    <row r="117" spans="1:1" x14ac:dyDescent="0.35">
      <c r="A117" s="8"/>
    </row>
    <row r="159" spans="1:1" ht="22.5" customHeight="1" x14ac:dyDescent="0.35">
      <c r="A159" s="8"/>
    </row>
    <row r="197" spans="1:1" ht="22.5" customHeight="1" x14ac:dyDescent="0.35">
      <c r="A197" s="8"/>
    </row>
    <row r="235" ht="22.5" customHeight="1" x14ac:dyDescent="0.35"/>
    <row r="273" ht="22.5" customHeight="1" x14ac:dyDescent="0.35"/>
    <row r="309" ht="22.5" customHeight="1" x14ac:dyDescent="0.35"/>
    <row r="345" ht="22.5" customHeight="1" x14ac:dyDescent="0.35"/>
    <row r="381" ht="22.5" customHeight="1" x14ac:dyDescent="0.35"/>
    <row r="453" spans="2:38" x14ac:dyDescent="0.35">
      <c r="J453" s="5"/>
    </row>
    <row r="455" spans="2:38" x14ac:dyDescent="0.35">
      <c r="J455" s="6"/>
    </row>
    <row r="456" spans="2:38" hidden="1" x14ac:dyDescent="0.35">
      <c r="J456" s="6"/>
    </row>
    <row r="457" spans="2:38" x14ac:dyDescent="0.35">
      <c r="J457" s="6"/>
    </row>
    <row r="458" spans="2:38" x14ac:dyDescent="0.35">
      <c r="J458" s="6"/>
    </row>
    <row r="459" spans="2:38" x14ac:dyDescent="0.35">
      <c r="J459" s="6"/>
    </row>
    <row r="460" spans="2:38" x14ac:dyDescent="0.35">
      <c r="J460" s="6"/>
    </row>
    <row r="463" spans="2:38" s="7" customFormat="1" ht="18.75" x14ac:dyDescent="0.5">
      <c r="B463"/>
      <c r="C463"/>
      <c r="D463"/>
      <c r="E463"/>
      <c r="F463"/>
      <c r="G463"/>
      <c r="H463"/>
      <c r="K463" s="34"/>
      <c r="L463" s="34"/>
      <c r="M463" s="34"/>
      <c r="N463" s="34"/>
      <c r="O463" s="34"/>
      <c r="P463" s="34"/>
      <c r="Q463" s="34"/>
      <c r="R463" s="34"/>
      <c r="S463" s="34"/>
      <c r="T463" s="34"/>
      <c r="U463" s="34"/>
      <c r="V463" s="34"/>
      <c r="W463" s="34"/>
      <c r="X463" s="34"/>
      <c r="Y463" s="34"/>
      <c r="Z463" s="34"/>
      <c r="AA463" s="34"/>
      <c r="AB463" s="34"/>
      <c r="AC463" s="34"/>
      <c r="AD463" s="34"/>
      <c r="AE463" s="34"/>
      <c r="AF463" s="34"/>
      <c r="AG463" s="34"/>
      <c r="AH463" s="34"/>
      <c r="AI463" s="34"/>
      <c r="AJ463" s="34"/>
      <c r="AK463" s="34"/>
      <c r="AL463" s="34"/>
    </row>
    <row r="467" ht="22.5" customHeight="1" x14ac:dyDescent="0.35"/>
    <row r="503" ht="48.75" customHeight="1" x14ac:dyDescent="0.35"/>
    <row r="509" ht="22.5" customHeight="1" x14ac:dyDescent="0.35"/>
    <row r="517" spans="2:38" s="3" customFormat="1" x14ac:dyDescent="0.35">
      <c r="B517"/>
      <c r="C517"/>
      <c r="D517"/>
      <c r="E517"/>
      <c r="F517"/>
      <c r="G517"/>
      <c r="H517"/>
      <c r="K517" s="35"/>
      <c r="L517" s="35"/>
      <c r="M517" s="35"/>
      <c r="N517" s="35"/>
      <c r="O517" s="35"/>
      <c r="P517" s="35"/>
      <c r="Q517" s="35"/>
      <c r="R517" s="35"/>
      <c r="S517" s="35"/>
      <c r="T517" s="35"/>
      <c r="U517" s="35"/>
      <c r="V517" s="35"/>
      <c r="W517" s="35"/>
      <c r="X517" s="35"/>
      <c r="Y517" s="35"/>
      <c r="Z517" s="35"/>
      <c r="AA517" s="35"/>
      <c r="AB517" s="35"/>
      <c r="AC517" s="35"/>
      <c r="AD517" s="35"/>
      <c r="AE517" s="35"/>
      <c r="AF517" s="35"/>
      <c r="AG517" s="35"/>
      <c r="AH517" s="35"/>
      <c r="AI517" s="35"/>
      <c r="AJ517" s="35"/>
      <c r="AK517" s="35"/>
      <c r="AL517" s="35"/>
    </row>
    <row r="525" spans="2:38" s="2" customFormat="1" ht="13.5" x14ac:dyDescent="0.35">
      <c r="B525"/>
      <c r="C525"/>
      <c r="D525"/>
      <c r="E525"/>
      <c r="F525"/>
      <c r="G525"/>
      <c r="H525"/>
      <c r="K525" s="36"/>
      <c r="L525" s="36"/>
      <c r="M525" s="36"/>
      <c r="N525" s="36"/>
      <c r="O525" s="36"/>
      <c r="P525" s="36"/>
      <c r="Q525" s="36"/>
      <c r="R525" s="36"/>
      <c r="S525" s="36"/>
      <c r="T525" s="36"/>
      <c r="U525" s="36"/>
      <c r="V525" s="36"/>
      <c r="W525" s="36"/>
      <c r="X525" s="36"/>
      <c r="Y525" s="36"/>
      <c r="Z525" s="36"/>
      <c r="AA525" s="36"/>
      <c r="AB525" s="36"/>
      <c r="AC525" s="36"/>
      <c r="AD525" s="36"/>
      <c r="AE525" s="36"/>
      <c r="AF525" s="36"/>
      <c r="AG525" s="36"/>
      <c r="AH525" s="36"/>
      <c r="AI525" s="36"/>
      <c r="AJ525" s="36"/>
      <c r="AK525" s="36"/>
      <c r="AL525" s="36"/>
    </row>
    <row r="532" spans="2:38" s="3" customFormat="1" x14ac:dyDescent="0.35">
      <c r="B532"/>
      <c r="C532"/>
      <c r="D532"/>
      <c r="E532"/>
      <c r="F532"/>
      <c r="G532"/>
      <c r="H532"/>
      <c r="K532" s="35"/>
      <c r="L532" s="35"/>
      <c r="M532" s="35"/>
      <c r="N532" s="35"/>
      <c r="O532" s="35"/>
      <c r="P532" s="35"/>
      <c r="Q532" s="35"/>
      <c r="R532" s="35"/>
      <c r="S532" s="35"/>
      <c r="T532" s="35"/>
      <c r="U532" s="35"/>
      <c r="V532" s="35"/>
      <c r="W532" s="35"/>
      <c r="X532" s="35"/>
      <c r="Y532" s="35"/>
      <c r="Z532" s="35"/>
      <c r="AA532" s="35"/>
      <c r="AB532" s="35"/>
      <c r="AC532" s="35"/>
      <c r="AD532" s="35"/>
      <c r="AE532" s="35"/>
      <c r="AF532" s="35"/>
      <c r="AG532" s="35"/>
      <c r="AH532" s="35"/>
      <c r="AI532" s="35"/>
      <c r="AJ532" s="35"/>
      <c r="AK532" s="35"/>
      <c r="AL532" s="35"/>
    </row>
    <row r="538" spans="2:38" s="2" customFormat="1" ht="13.5" x14ac:dyDescent="0.35">
      <c r="B538"/>
      <c r="C538"/>
      <c r="D538"/>
      <c r="E538"/>
      <c r="F538"/>
      <c r="G538"/>
      <c r="H538"/>
      <c r="K538" s="36"/>
      <c r="L538" s="36"/>
      <c r="M538" s="36"/>
      <c r="N538" s="36"/>
      <c r="O538" s="36"/>
      <c r="P538" s="36"/>
      <c r="Q538" s="36"/>
      <c r="R538" s="36"/>
      <c r="S538" s="36"/>
      <c r="T538" s="36"/>
      <c r="U538" s="36"/>
      <c r="V538" s="36"/>
      <c r="W538" s="36"/>
      <c r="X538" s="36"/>
      <c r="Y538" s="36"/>
      <c r="Z538" s="36"/>
      <c r="AA538" s="36"/>
      <c r="AB538" s="36"/>
      <c r="AC538" s="36"/>
      <c r="AD538" s="36"/>
      <c r="AE538" s="36"/>
      <c r="AF538" s="36"/>
      <c r="AG538" s="36"/>
      <c r="AH538" s="36"/>
      <c r="AI538" s="36"/>
      <c r="AJ538" s="36"/>
      <c r="AK538" s="36"/>
      <c r="AL538" s="36"/>
    </row>
    <row r="540" spans="2:38" s="3" customFormat="1" x14ac:dyDescent="0.35">
      <c r="B540"/>
      <c r="C540"/>
      <c r="D540"/>
      <c r="E540"/>
      <c r="F540"/>
      <c r="G540"/>
      <c r="H540"/>
      <c r="K540" s="35"/>
      <c r="L540" s="35"/>
      <c r="M540" s="35"/>
      <c r="N540" s="35"/>
      <c r="O540" s="35"/>
      <c r="P540" s="35"/>
      <c r="Q540" s="35"/>
      <c r="R540" s="35"/>
      <c r="S540" s="35"/>
      <c r="T540" s="35"/>
      <c r="U540" s="35"/>
      <c r="V540" s="35"/>
      <c r="W540" s="35"/>
      <c r="X540" s="35"/>
      <c r="Y540" s="35"/>
      <c r="Z540" s="35"/>
      <c r="AA540" s="35"/>
      <c r="AB540" s="35"/>
      <c r="AC540" s="35"/>
      <c r="AD540" s="35"/>
      <c r="AE540" s="35"/>
      <c r="AF540" s="35"/>
      <c r="AG540" s="35"/>
      <c r="AH540" s="35"/>
      <c r="AI540" s="35"/>
      <c r="AJ540" s="35"/>
      <c r="AK540" s="35"/>
      <c r="AL540" s="35"/>
    </row>
  </sheetData>
  <mergeCells count="13">
    <mergeCell ref="B28:D28"/>
    <mergeCell ref="F9:H9"/>
    <mergeCell ref="F11:I11"/>
    <mergeCell ref="F12:I12"/>
    <mergeCell ref="F17:I17"/>
    <mergeCell ref="B18:D18"/>
    <mergeCell ref="B27:C27"/>
    <mergeCell ref="F7:H7"/>
    <mergeCell ref="B1:D1"/>
    <mergeCell ref="C3:D3"/>
    <mergeCell ref="C4:D4"/>
    <mergeCell ref="B6:D6"/>
    <mergeCell ref="F6:I6"/>
  </mergeCells>
  <pageMargins left="0.78740157480314965" right="0.78740157480314965" top="0.51181102362204722" bottom="0.59055118110236227" header="0" footer="0"/>
  <pageSetup paperSize="9" scale="75" orientation="landscape" r:id="rId1"/>
  <headerFooter alignWithMargins="0"/>
  <rowBreaks count="2" manualBreakCount="2">
    <brk id="464" max="16383" man="1"/>
    <brk id="505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CCFF"/>
  </sheetPr>
  <dimension ref="A1:AL540"/>
  <sheetViews>
    <sheetView zoomScaleNormal="100" workbookViewId="0">
      <selection activeCell="C29" sqref="C29"/>
    </sheetView>
  </sheetViews>
  <sheetFormatPr baseColWidth="10" defaultRowHeight="12.75" x14ac:dyDescent="0.35"/>
  <cols>
    <col min="1" max="1" width="5.73046875" customWidth="1"/>
    <col min="2" max="2" width="43" customWidth="1"/>
    <col min="3" max="3" width="16.3984375" customWidth="1"/>
    <col min="4" max="4" width="29.3984375" bestFit="1" customWidth="1"/>
    <col min="5" max="5" width="5.73046875" customWidth="1"/>
    <col min="6" max="6" width="12.3984375" bestFit="1" customWidth="1"/>
    <col min="7" max="7" width="14.265625" bestFit="1" customWidth="1"/>
    <col min="8" max="8" width="28.3984375" customWidth="1"/>
    <col min="9" max="9" width="18.265625" customWidth="1"/>
    <col min="10" max="10" width="5.73046875" customWidth="1"/>
    <col min="11" max="38" width="11.59765625" style="31"/>
  </cols>
  <sheetData>
    <row r="1" spans="1:38" ht="20.65" x14ac:dyDescent="0.6">
      <c r="A1" s="8"/>
      <c r="B1" s="45" t="s">
        <v>31</v>
      </c>
      <c r="C1" s="46"/>
      <c r="D1" s="46"/>
    </row>
    <row r="2" spans="1:38" ht="4.9000000000000004" customHeight="1" thickBot="1" x14ac:dyDescent="0.4"/>
    <row r="3" spans="1:38" ht="21.4" thickTop="1" thickBot="1" x14ac:dyDescent="0.65">
      <c r="B3" s="30" t="s">
        <v>29</v>
      </c>
      <c r="C3" s="47">
        <v>0</v>
      </c>
      <c r="D3" s="47"/>
    </row>
    <row r="4" spans="1:38" ht="21.4" thickTop="1" thickBot="1" x14ac:dyDescent="0.65">
      <c r="B4" s="30" t="s">
        <v>26</v>
      </c>
      <c r="C4" s="48">
        <v>0</v>
      </c>
      <c r="D4" s="48"/>
      <c r="E4" s="4"/>
    </row>
    <row r="5" spans="1:38" ht="4.9000000000000004" customHeight="1" thickTop="1" thickBot="1" x14ac:dyDescent="0.45">
      <c r="B5" s="1"/>
      <c r="C5">
        <v>1</v>
      </c>
    </row>
    <row r="6" spans="1:38" s="9" customFormat="1" ht="13.5" thickBot="1" x14ac:dyDescent="0.45">
      <c r="B6" s="49" t="s">
        <v>0</v>
      </c>
      <c r="C6" s="50"/>
      <c r="D6" s="51"/>
      <c r="F6" s="52" t="s">
        <v>24</v>
      </c>
      <c r="G6" s="52"/>
      <c r="H6" s="52"/>
      <c r="I6" s="5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</row>
    <row r="7" spans="1:38" s="9" customFormat="1" ht="13.5" thickBot="1" x14ac:dyDescent="0.45">
      <c r="B7" s="10" t="s">
        <v>1</v>
      </c>
      <c r="C7" s="11"/>
      <c r="D7" s="12">
        <v>1326.9</v>
      </c>
      <c r="E7" s="13"/>
      <c r="F7" s="42" t="s">
        <v>8</v>
      </c>
      <c r="G7" s="43"/>
      <c r="H7" s="44"/>
      <c r="I7" s="12">
        <v>110.28</v>
      </c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32"/>
      <c r="AH7" s="32"/>
      <c r="AI7" s="32"/>
      <c r="AJ7" s="32"/>
      <c r="AK7" s="32"/>
      <c r="AL7" s="32"/>
    </row>
    <row r="8" spans="1:38" s="9" customFormat="1" ht="13.5" thickBot="1" x14ac:dyDescent="0.4">
      <c r="B8" s="10" t="s">
        <v>2</v>
      </c>
      <c r="C8" s="14">
        <v>51.07</v>
      </c>
      <c r="D8" s="12">
        <f>C3*C8</f>
        <v>0</v>
      </c>
      <c r="E8" s="13"/>
      <c r="F8" s="10" t="s">
        <v>32</v>
      </c>
      <c r="G8" s="10"/>
      <c r="H8" s="10"/>
      <c r="I8" s="12">
        <v>157.55000000000001</v>
      </c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2"/>
      <c r="AI8" s="32"/>
      <c r="AJ8" s="32"/>
      <c r="AK8" s="32"/>
      <c r="AL8" s="32"/>
    </row>
    <row r="9" spans="1:38" s="9" customFormat="1" ht="13.5" thickBot="1" x14ac:dyDescent="0.45">
      <c r="B9" s="10" t="s">
        <v>3</v>
      </c>
      <c r="C9" s="11"/>
      <c r="D9" s="12">
        <v>653.76</v>
      </c>
      <c r="E9" s="13"/>
      <c r="F9" s="42" t="s">
        <v>33</v>
      </c>
      <c r="G9" s="43"/>
      <c r="H9" s="44"/>
      <c r="I9" s="12">
        <v>2.4500000000000002</v>
      </c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  <c r="AF9" s="32"/>
      <c r="AG9" s="32"/>
      <c r="AH9" s="32"/>
      <c r="AI9" s="32"/>
      <c r="AJ9" s="32"/>
      <c r="AK9" s="32"/>
      <c r="AL9" s="32"/>
    </row>
    <row r="10" spans="1:38" s="9" customFormat="1" ht="13.5" thickBot="1" x14ac:dyDescent="0.45">
      <c r="B10" s="10" t="s">
        <v>4</v>
      </c>
      <c r="C10" s="11"/>
      <c r="D10" s="12">
        <v>377.2</v>
      </c>
      <c r="E10" s="13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2"/>
      <c r="AG10" s="32"/>
      <c r="AH10" s="32"/>
      <c r="AI10" s="32"/>
      <c r="AJ10" s="32"/>
      <c r="AK10" s="32"/>
      <c r="AL10" s="32"/>
    </row>
    <row r="11" spans="1:38" s="9" customFormat="1" ht="13.5" thickBot="1" x14ac:dyDescent="0.45">
      <c r="B11" s="10" t="s">
        <v>5</v>
      </c>
      <c r="C11" s="11"/>
      <c r="D11" s="12">
        <v>471.91</v>
      </c>
      <c r="E11" s="13"/>
      <c r="F11" s="55" t="s">
        <v>25</v>
      </c>
      <c r="G11" s="55"/>
      <c r="H11" s="55"/>
      <c r="I11" s="55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  <c r="AF11" s="32"/>
      <c r="AG11" s="32"/>
      <c r="AH11" s="32"/>
      <c r="AI11" s="32"/>
      <c r="AJ11" s="32"/>
      <c r="AK11" s="32"/>
      <c r="AL11" s="32"/>
    </row>
    <row r="12" spans="1:38" s="9" customFormat="1" ht="13.5" thickBot="1" x14ac:dyDescent="0.45">
      <c r="B12" s="10" t="s">
        <v>6</v>
      </c>
      <c r="C12" s="11"/>
      <c r="D12" s="12">
        <v>25.87</v>
      </c>
      <c r="E12" s="13"/>
      <c r="F12" s="56" t="s">
        <v>11</v>
      </c>
      <c r="G12" s="57"/>
      <c r="H12" s="57"/>
      <c r="I12" s="58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  <c r="AG12" s="32"/>
      <c r="AH12" s="32"/>
      <c r="AI12" s="32"/>
      <c r="AJ12" s="32"/>
      <c r="AK12" s="32"/>
      <c r="AL12" s="32"/>
    </row>
    <row r="13" spans="1:38" s="9" customFormat="1" ht="13.5" thickBot="1" x14ac:dyDescent="0.45">
      <c r="B13" s="10" t="s">
        <v>7</v>
      </c>
      <c r="C13" s="11"/>
      <c r="D13" s="12">
        <v>429.31</v>
      </c>
      <c r="E13" s="13"/>
      <c r="F13" s="15" t="s">
        <v>12</v>
      </c>
      <c r="G13" s="15"/>
      <c r="H13" s="15"/>
      <c r="I13" s="16">
        <v>46.01</v>
      </c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  <c r="AF13" s="32"/>
      <c r="AG13" s="32"/>
      <c r="AH13" s="32"/>
      <c r="AI13" s="32"/>
      <c r="AJ13" s="32"/>
      <c r="AK13" s="32"/>
      <c r="AL13" s="32"/>
    </row>
    <row r="14" spans="1:38" s="9" customFormat="1" ht="13.5" thickBot="1" x14ac:dyDescent="0.4">
      <c r="B14" s="17" t="s">
        <v>21</v>
      </c>
      <c r="C14" s="14">
        <v>192.67</v>
      </c>
      <c r="D14" s="12" t="str">
        <f>IF(C4=1,C14,"0,00 €")</f>
        <v>0,00 €</v>
      </c>
      <c r="E14" s="13"/>
      <c r="F14" s="15" t="s">
        <v>13</v>
      </c>
      <c r="G14" s="15"/>
      <c r="H14" s="15"/>
      <c r="I14" s="16">
        <v>110.28</v>
      </c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2"/>
      <c r="AI14" s="32"/>
      <c r="AJ14" s="32"/>
      <c r="AK14" s="32"/>
      <c r="AL14" s="32"/>
    </row>
    <row r="15" spans="1:38" s="9" customFormat="1" ht="13.5" thickBot="1" x14ac:dyDescent="0.4">
      <c r="B15" s="17" t="s">
        <v>22</v>
      </c>
      <c r="C15" s="14">
        <v>346.77</v>
      </c>
      <c r="D15" s="12" t="str">
        <f>IF(C4=2,C15,"0,00 €")</f>
        <v>0,00 €</v>
      </c>
      <c r="E15" s="13"/>
      <c r="F15" s="15" t="s">
        <v>14</v>
      </c>
      <c r="G15" s="15"/>
      <c r="H15" s="15"/>
      <c r="I15" s="16">
        <v>115.05</v>
      </c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  <c r="AF15" s="32"/>
      <c r="AG15" s="32"/>
      <c r="AH15" s="32"/>
      <c r="AI15" s="32"/>
      <c r="AJ15" s="32"/>
      <c r="AK15" s="32"/>
      <c r="AL15" s="32"/>
    </row>
    <row r="16" spans="1:38" s="9" customFormat="1" ht="13.5" thickBot="1" x14ac:dyDescent="0.4">
      <c r="B16" s="17" t="s">
        <v>23</v>
      </c>
      <c r="C16" s="14">
        <v>500.84</v>
      </c>
      <c r="D16" s="12" t="str">
        <f>IF(C4=3,C16,"0,00 €")</f>
        <v>0,00 €</v>
      </c>
      <c r="E16" s="13"/>
      <c r="F16" s="15" t="s">
        <v>15</v>
      </c>
      <c r="G16" s="15"/>
      <c r="H16" s="15"/>
      <c r="I16" s="16">
        <v>157.55000000000001</v>
      </c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  <c r="AF16" s="32"/>
      <c r="AG16" s="32"/>
      <c r="AH16" s="32"/>
      <c r="AI16" s="32"/>
      <c r="AJ16" s="32"/>
      <c r="AK16" s="32"/>
      <c r="AL16" s="32"/>
    </row>
    <row r="17" spans="1:38" s="9" customFormat="1" ht="14.25" thickBot="1" x14ac:dyDescent="0.45">
      <c r="B17" s="18"/>
      <c r="C17" s="19"/>
      <c r="D17" s="20">
        <f>SUM(D7:D16)</f>
        <v>3284.95</v>
      </c>
      <c r="E17" s="21"/>
      <c r="F17" s="56" t="s">
        <v>16</v>
      </c>
      <c r="G17" s="57"/>
      <c r="H17" s="57"/>
      <c r="I17" s="58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2"/>
      <c r="AL17" s="32"/>
    </row>
    <row r="18" spans="1:38" s="9" customFormat="1" ht="13.5" thickBot="1" x14ac:dyDescent="0.45">
      <c r="B18" s="59" t="s">
        <v>30</v>
      </c>
      <c r="C18" s="60"/>
      <c r="D18" s="61"/>
      <c r="F18" s="15" t="s">
        <v>17</v>
      </c>
      <c r="G18" s="15"/>
      <c r="H18" s="15"/>
      <c r="I18" s="16">
        <v>67.319999999999993</v>
      </c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32"/>
      <c r="AG18" s="32"/>
      <c r="AH18" s="32"/>
      <c r="AI18" s="32"/>
      <c r="AJ18" s="32"/>
      <c r="AK18" s="32"/>
      <c r="AL18" s="32"/>
    </row>
    <row r="19" spans="1:38" s="9" customFormat="1" ht="13.15" thickBot="1" x14ac:dyDescent="0.4">
      <c r="B19" s="10" t="s">
        <v>1</v>
      </c>
      <c r="C19" s="10"/>
      <c r="D19" s="12">
        <v>818.82</v>
      </c>
      <c r="E19" s="13"/>
      <c r="F19" s="15" t="s">
        <v>18</v>
      </c>
      <c r="G19" s="15"/>
      <c r="H19" s="15"/>
      <c r="I19" s="16">
        <v>22.46</v>
      </c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2"/>
      <c r="AG19" s="32"/>
      <c r="AH19" s="32"/>
      <c r="AI19" s="32"/>
      <c r="AJ19" s="32"/>
      <c r="AK19" s="32"/>
      <c r="AL19" s="32"/>
    </row>
    <row r="20" spans="1:38" s="9" customFormat="1" ht="13.5" thickBot="1" x14ac:dyDescent="0.4">
      <c r="B20" s="10" t="s">
        <v>2</v>
      </c>
      <c r="C20" s="14">
        <v>31.53</v>
      </c>
      <c r="D20" s="12">
        <f>C3*C20</f>
        <v>0</v>
      </c>
      <c r="E20" s="13"/>
      <c r="F20" s="15" t="s">
        <v>19</v>
      </c>
      <c r="G20" s="15"/>
      <c r="H20" s="15"/>
      <c r="I20" s="16">
        <v>84.16</v>
      </c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  <c r="AF20" s="32"/>
      <c r="AG20" s="32"/>
      <c r="AH20" s="32"/>
      <c r="AI20" s="32"/>
      <c r="AJ20" s="32"/>
      <c r="AK20" s="32"/>
      <c r="AL20" s="32"/>
    </row>
    <row r="21" spans="1:38" s="9" customFormat="1" ht="13.15" thickBot="1" x14ac:dyDescent="0.4">
      <c r="B21" s="10" t="s">
        <v>3</v>
      </c>
      <c r="C21" s="10"/>
      <c r="D21" s="12">
        <v>653.76</v>
      </c>
      <c r="E21" s="13"/>
      <c r="F21" s="15" t="s">
        <v>20</v>
      </c>
      <c r="G21" s="15"/>
      <c r="H21" s="15"/>
      <c r="I21" s="16">
        <v>28.08</v>
      </c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32"/>
      <c r="AI21" s="32"/>
      <c r="AJ21" s="32"/>
      <c r="AK21" s="32"/>
      <c r="AL21" s="32"/>
    </row>
    <row r="22" spans="1:38" s="9" customFormat="1" ht="13.15" thickBot="1" x14ac:dyDescent="0.4">
      <c r="B22" s="10" t="s">
        <v>4</v>
      </c>
      <c r="C22" s="10"/>
      <c r="D22" s="12">
        <v>377.2</v>
      </c>
      <c r="E22" s="13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  <c r="AF22" s="32"/>
      <c r="AG22" s="32"/>
      <c r="AH22" s="32"/>
      <c r="AI22" s="32"/>
      <c r="AJ22" s="32"/>
      <c r="AK22" s="32"/>
      <c r="AL22" s="32"/>
    </row>
    <row r="23" spans="1:38" s="9" customFormat="1" ht="13.15" thickBot="1" x14ac:dyDescent="0.4">
      <c r="B23" s="10" t="s">
        <v>5</v>
      </c>
      <c r="C23" s="10"/>
      <c r="D23" s="12">
        <v>471.91</v>
      </c>
      <c r="E23" s="13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32"/>
      <c r="AG23" s="32"/>
      <c r="AH23" s="32"/>
      <c r="AI23" s="32"/>
      <c r="AJ23" s="32"/>
      <c r="AK23" s="32"/>
      <c r="AL23" s="32"/>
    </row>
    <row r="24" spans="1:38" s="9" customFormat="1" ht="13.15" thickBot="1" x14ac:dyDescent="0.4">
      <c r="B24" s="10" t="s">
        <v>10</v>
      </c>
      <c r="C24" s="10"/>
      <c r="D24" s="12">
        <f>SUM(D14:D16)</f>
        <v>0</v>
      </c>
      <c r="E24" s="13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  <c r="AF24" s="32"/>
      <c r="AG24" s="32"/>
      <c r="AH24" s="32"/>
      <c r="AI24" s="32"/>
      <c r="AJ24" s="32"/>
      <c r="AK24" s="32"/>
      <c r="AL24" s="32"/>
    </row>
    <row r="25" spans="1:38" s="9" customFormat="1" ht="14.25" thickBot="1" x14ac:dyDescent="0.45">
      <c r="B25" s="18"/>
      <c r="C25" s="19"/>
      <c r="D25" s="22">
        <f>SUM(D19:D24)</f>
        <v>2321.69</v>
      </c>
      <c r="E25" s="23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32"/>
    </row>
    <row r="26" spans="1:38" s="9" customFormat="1" ht="4.9000000000000004" customHeight="1" thickBot="1" x14ac:dyDescent="0.45">
      <c r="B26" s="24"/>
      <c r="C26" s="25"/>
      <c r="D26" s="26"/>
      <c r="E26" s="23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</row>
    <row r="27" spans="1:38" s="27" customFormat="1" ht="18.399999999999999" thickTop="1" thickBot="1" x14ac:dyDescent="0.55000000000000004">
      <c r="B27" s="64" t="s">
        <v>27</v>
      </c>
      <c r="C27" s="65"/>
      <c r="D27" s="28">
        <f>12*D17+2*D25</f>
        <v>44062.779999999992</v>
      </c>
      <c r="E27" s="29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</row>
    <row r="28" spans="1:38" ht="13.5" thickTop="1" thickBot="1" x14ac:dyDescent="0.4">
      <c r="B28" s="53" t="s">
        <v>28</v>
      </c>
      <c r="C28" s="54"/>
      <c r="D28" s="54"/>
    </row>
    <row r="29" spans="1:38" ht="13.15" thickBot="1" x14ac:dyDescent="0.4">
      <c r="C29" s="12"/>
    </row>
    <row r="30" spans="1:38" s="31" customFormat="1" x14ac:dyDescent="0.35"/>
    <row r="31" spans="1:38" s="31" customFormat="1" x14ac:dyDescent="0.35">
      <c r="A31" s="37"/>
    </row>
    <row r="32" spans="1:38" s="31" customFormat="1" x14ac:dyDescent="0.35"/>
    <row r="33" s="31" customFormat="1" x14ac:dyDescent="0.35"/>
    <row r="34" s="31" customFormat="1" x14ac:dyDescent="0.35"/>
    <row r="35" s="31" customFormat="1" x14ac:dyDescent="0.35"/>
    <row r="36" s="31" customFormat="1" x14ac:dyDescent="0.35"/>
    <row r="37" s="31" customFormat="1" x14ac:dyDescent="0.35"/>
    <row r="38" s="31" customFormat="1" x14ac:dyDescent="0.35"/>
    <row r="39" s="31" customFormat="1" x14ac:dyDescent="0.35"/>
    <row r="40" s="31" customFormat="1" x14ac:dyDescent="0.35"/>
    <row r="41" s="31" customFormat="1" x14ac:dyDescent="0.35"/>
    <row r="42" s="31" customFormat="1" x14ac:dyDescent="0.35"/>
    <row r="43" s="31" customFormat="1" x14ac:dyDescent="0.35"/>
    <row r="44" s="31" customFormat="1" x14ac:dyDescent="0.35"/>
    <row r="45" s="31" customFormat="1" x14ac:dyDescent="0.35"/>
    <row r="46" s="31" customFormat="1" x14ac:dyDescent="0.35"/>
    <row r="47" s="31" customFormat="1" x14ac:dyDescent="0.35"/>
    <row r="48" s="31" customFormat="1" x14ac:dyDescent="0.35"/>
    <row r="49" s="31" customFormat="1" x14ac:dyDescent="0.35"/>
    <row r="50" s="31" customFormat="1" x14ac:dyDescent="0.35"/>
    <row r="51" s="31" customFormat="1" x14ac:dyDescent="0.35"/>
    <row r="52" s="31" customFormat="1" x14ac:dyDescent="0.35"/>
    <row r="53" s="31" customFormat="1" x14ac:dyDescent="0.35"/>
    <row r="54" s="31" customFormat="1" x14ac:dyDescent="0.35"/>
    <row r="55" s="31" customFormat="1" x14ac:dyDescent="0.35"/>
    <row r="56" s="31" customFormat="1" x14ac:dyDescent="0.35"/>
    <row r="57" s="31" customFormat="1" x14ac:dyDescent="0.35"/>
    <row r="58" s="31" customFormat="1" x14ac:dyDescent="0.35"/>
    <row r="59" s="31" customFormat="1" x14ac:dyDescent="0.35"/>
    <row r="60" s="31" customFormat="1" x14ac:dyDescent="0.35"/>
    <row r="61" s="31" customFormat="1" x14ac:dyDescent="0.35"/>
    <row r="62" s="31" customFormat="1" x14ac:dyDescent="0.35"/>
    <row r="63" s="31" customFormat="1" x14ac:dyDescent="0.35"/>
    <row r="64" s="31" customFormat="1" x14ac:dyDescent="0.35"/>
    <row r="65" spans="1:1" s="31" customFormat="1" x14ac:dyDescent="0.35"/>
    <row r="66" spans="1:1" s="31" customFormat="1" x14ac:dyDescent="0.35"/>
    <row r="67" spans="1:1" s="31" customFormat="1" x14ac:dyDescent="0.35"/>
    <row r="68" spans="1:1" s="31" customFormat="1" x14ac:dyDescent="0.35"/>
    <row r="69" spans="1:1" s="31" customFormat="1" x14ac:dyDescent="0.35"/>
    <row r="70" spans="1:1" s="31" customFormat="1" x14ac:dyDescent="0.35"/>
    <row r="71" spans="1:1" s="31" customFormat="1" x14ac:dyDescent="0.35"/>
    <row r="72" spans="1:1" s="31" customFormat="1" x14ac:dyDescent="0.35"/>
    <row r="73" spans="1:1" s="31" customFormat="1" x14ac:dyDescent="0.35"/>
    <row r="74" spans="1:1" s="31" customFormat="1" x14ac:dyDescent="0.35">
      <c r="A74" s="37"/>
    </row>
    <row r="75" spans="1:1" s="31" customFormat="1" x14ac:dyDescent="0.35"/>
    <row r="76" spans="1:1" s="31" customFormat="1" x14ac:dyDescent="0.35"/>
    <row r="77" spans="1:1" s="31" customFormat="1" x14ac:dyDescent="0.35"/>
    <row r="117" spans="1:1" x14ac:dyDescent="0.35">
      <c r="A117" s="8"/>
    </row>
    <row r="159" spans="1:1" ht="22.5" customHeight="1" x14ac:dyDescent="0.35">
      <c r="A159" s="8"/>
    </row>
    <row r="197" spans="1:1" ht="22.5" customHeight="1" x14ac:dyDescent="0.35">
      <c r="A197" s="8"/>
    </row>
    <row r="235" ht="22.5" customHeight="1" x14ac:dyDescent="0.35"/>
    <row r="273" ht="22.5" customHeight="1" x14ac:dyDescent="0.35"/>
    <row r="309" ht="22.5" customHeight="1" x14ac:dyDescent="0.35"/>
    <row r="345" ht="22.5" customHeight="1" x14ac:dyDescent="0.35"/>
    <row r="381" ht="22.5" customHeight="1" x14ac:dyDescent="0.35"/>
    <row r="453" spans="2:38" x14ac:dyDescent="0.35">
      <c r="J453" s="5"/>
    </row>
    <row r="455" spans="2:38" x14ac:dyDescent="0.35">
      <c r="J455" s="6"/>
    </row>
    <row r="456" spans="2:38" hidden="1" x14ac:dyDescent="0.35">
      <c r="J456" s="6"/>
    </row>
    <row r="457" spans="2:38" x14ac:dyDescent="0.35">
      <c r="J457" s="6"/>
    </row>
    <row r="458" spans="2:38" x14ac:dyDescent="0.35">
      <c r="J458" s="6"/>
    </row>
    <row r="459" spans="2:38" x14ac:dyDescent="0.35">
      <c r="J459" s="6"/>
    </row>
    <row r="460" spans="2:38" x14ac:dyDescent="0.35">
      <c r="J460" s="6"/>
    </row>
    <row r="463" spans="2:38" s="7" customFormat="1" ht="18.75" x14ac:dyDescent="0.5">
      <c r="B463"/>
      <c r="C463"/>
      <c r="D463"/>
      <c r="E463"/>
      <c r="F463"/>
      <c r="G463"/>
      <c r="H463"/>
      <c r="K463" s="34"/>
      <c r="L463" s="34"/>
      <c r="M463" s="34"/>
      <c r="N463" s="34"/>
      <c r="O463" s="34"/>
      <c r="P463" s="34"/>
      <c r="Q463" s="34"/>
      <c r="R463" s="34"/>
      <c r="S463" s="34"/>
      <c r="T463" s="34"/>
      <c r="U463" s="34"/>
      <c r="V463" s="34"/>
      <c r="W463" s="34"/>
      <c r="X463" s="34"/>
      <c r="Y463" s="34"/>
      <c r="Z463" s="34"/>
      <c r="AA463" s="34"/>
      <c r="AB463" s="34"/>
      <c r="AC463" s="34"/>
      <c r="AD463" s="34"/>
      <c r="AE463" s="34"/>
      <c r="AF463" s="34"/>
      <c r="AG463" s="34"/>
      <c r="AH463" s="34"/>
      <c r="AI463" s="34"/>
      <c r="AJ463" s="34"/>
      <c r="AK463" s="34"/>
      <c r="AL463" s="34"/>
    </row>
    <row r="467" ht="22.5" customHeight="1" x14ac:dyDescent="0.35"/>
    <row r="503" ht="48.75" customHeight="1" x14ac:dyDescent="0.35"/>
    <row r="509" ht="22.5" customHeight="1" x14ac:dyDescent="0.35"/>
    <row r="517" spans="2:38" s="3" customFormat="1" x14ac:dyDescent="0.35">
      <c r="B517"/>
      <c r="C517"/>
      <c r="D517"/>
      <c r="E517"/>
      <c r="F517"/>
      <c r="G517"/>
      <c r="H517"/>
      <c r="K517" s="35"/>
      <c r="L517" s="35"/>
      <c r="M517" s="35"/>
      <c r="N517" s="35"/>
      <c r="O517" s="35"/>
      <c r="P517" s="35"/>
      <c r="Q517" s="35"/>
      <c r="R517" s="35"/>
      <c r="S517" s="35"/>
      <c r="T517" s="35"/>
      <c r="U517" s="35"/>
      <c r="V517" s="35"/>
      <c r="W517" s="35"/>
      <c r="X517" s="35"/>
      <c r="Y517" s="35"/>
      <c r="Z517" s="35"/>
      <c r="AA517" s="35"/>
      <c r="AB517" s="35"/>
      <c r="AC517" s="35"/>
      <c r="AD517" s="35"/>
      <c r="AE517" s="35"/>
      <c r="AF517" s="35"/>
      <c r="AG517" s="35"/>
      <c r="AH517" s="35"/>
      <c r="AI517" s="35"/>
      <c r="AJ517" s="35"/>
      <c r="AK517" s="35"/>
      <c r="AL517" s="35"/>
    </row>
    <row r="525" spans="2:38" s="2" customFormat="1" ht="13.5" x14ac:dyDescent="0.35">
      <c r="B525"/>
      <c r="C525"/>
      <c r="D525"/>
      <c r="E525"/>
      <c r="F525"/>
      <c r="G525"/>
      <c r="H525"/>
      <c r="K525" s="36"/>
      <c r="L525" s="36"/>
      <c r="M525" s="36"/>
      <c r="N525" s="36"/>
      <c r="O525" s="36"/>
      <c r="P525" s="36"/>
      <c r="Q525" s="36"/>
      <c r="R525" s="36"/>
      <c r="S525" s="36"/>
      <c r="T525" s="36"/>
      <c r="U525" s="36"/>
      <c r="V525" s="36"/>
      <c r="W525" s="36"/>
      <c r="X525" s="36"/>
      <c r="Y525" s="36"/>
      <c r="Z525" s="36"/>
      <c r="AA525" s="36"/>
      <c r="AB525" s="36"/>
      <c r="AC525" s="36"/>
      <c r="AD525" s="36"/>
      <c r="AE525" s="36"/>
      <c r="AF525" s="36"/>
      <c r="AG525" s="36"/>
      <c r="AH525" s="36"/>
      <c r="AI525" s="36"/>
      <c r="AJ525" s="36"/>
      <c r="AK525" s="36"/>
      <c r="AL525" s="36"/>
    </row>
    <row r="532" spans="2:38" s="3" customFormat="1" x14ac:dyDescent="0.35">
      <c r="B532"/>
      <c r="C532"/>
      <c r="D532"/>
      <c r="E532"/>
      <c r="F532"/>
      <c r="G532"/>
      <c r="H532"/>
      <c r="K532" s="35"/>
      <c r="L532" s="35"/>
      <c r="M532" s="35"/>
      <c r="N532" s="35"/>
      <c r="O532" s="35"/>
      <c r="P532" s="35"/>
      <c r="Q532" s="35"/>
      <c r="R532" s="35"/>
      <c r="S532" s="35"/>
      <c r="T532" s="35"/>
      <c r="U532" s="35"/>
      <c r="V532" s="35"/>
      <c r="W532" s="35"/>
      <c r="X532" s="35"/>
      <c r="Y532" s="35"/>
      <c r="Z532" s="35"/>
      <c r="AA532" s="35"/>
      <c r="AB532" s="35"/>
      <c r="AC532" s="35"/>
      <c r="AD532" s="35"/>
      <c r="AE532" s="35"/>
      <c r="AF532" s="35"/>
      <c r="AG532" s="35"/>
      <c r="AH532" s="35"/>
      <c r="AI532" s="35"/>
      <c r="AJ532" s="35"/>
      <c r="AK532" s="35"/>
      <c r="AL532" s="35"/>
    </row>
    <row r="538" spans="2:38" s="2" customFormat="1" ht="13.5" x14ac:dyDescent="0.35">
      <c r="B538"/>
      <c r="C538"/>
      <c r="D538"/>
      <c r="E538"/>
      <c r="F538"/>
      <c r="G538"/>
      <c r="H538"/>
      <c r="K538" s="36"/>
      <c r="L538" s="36"/>
      <c r="M538" s="36"/>
      <c r="N538" s="36"/>
      <c r="O538" s="36"/>
      <c r="P538" s="36"/>
      <c r="Q538" s="36"/>
      <c r="R538" s="36"/>
      <c r="S538" s="36"/>
      <c r="T538" s="36"/>
      <c r="U538" s="36"/>
      <c r="V538" s="36"/>
      <c r="W538" s="36"/>
      <c r="X538" s="36"/>
      <c r="Y538" s="36"/>
      <c r="Z538" s="36"/>
      <c r="AA538" s="36"/>
      <c r="AB538" s="36"/>
      <c r="AC538" s="36"/>
      <c r="AD538" s="36"/>
      <c r="AE538" s="36"/>
      <c r="AF538" s="36"/>
      <c r="AG538" s="36"/>
      <c r="AH538" s="36"/>
      <c r="AI538" s="36"/>
      <c r="AJ538" s="36"/>
      <c r="AK538" s="36"/>
      <c r="AL538" s="36"/>
    </row>
    <row r="540" spans="2:38" s="3" customFormat="1" x14ac:dyDescent="0.35">
      <c r="B540"/>
      <c r="C540"/>
      <c r="D540"/>
      <c r="E540"/>
      <c r="F540"/>
      <c r="G540"/>
      <c r="H540"/>
      <c r="K540" s="35"/>
      <c r="L540" s="35"/>
      <c r="M540" s="35"/>
      <c r="N540" s="35"/>
      <c r="O540" s="35"/>
      <c r="P540" s="35"/>
      <c r="Q540" s="35"/>
      <c r="R540" s="35"/>
      <c r="S540" s="35"/>
      <c r="T540" s="35"/>
      <c r="U540" s="35"/>
      <c r="V540" s="35"/>
      <c r="W540" s="35"/>
      <c r="X540" s="35"/>
      <c r="Y540" s="35"/>
      <c r="Z540" s="35"/>
      <c r="AA540" s="35"/>
      <c r="AB540" s="35"/>
      <c r="AC540" s="35"/>
      <c r="AD540" s="35"/>
      <c r="AE540" s="35"/>
      <c r="AF540" s="35"/>
      <c r="AG540" s="35"/>
      <c r="AH540" s="35"/>
      <c r="AI540" s="35"/>
      <c r="AJ540" s="35"/>
      <c r="AK540" s="35"/>
      <c r="AL540" s="35"/>
    </row>
  </sheetData>
  <mergeCells count="13">
    <mergeCell ref="B28:D28"/>
    <mergeCell ref="F9:H9"/>
    <mergeCell ref="F11:I11"/>
    <mergeCell ref="F12:I12"/>
    <mergeCell ref="F17:I17"/>
    <mergeCell ref="B18:D18"/>
    <mergeCell ref="B27:C27"/>
    <mergeCell ref="F7:H7"/>
    <mergeCell ref="B1:D1"/>
    <mergeCell ref="C3:D3"/>
    <mergeCell ref="C4:D4"/>
    <mergeCell ref="B6:D6"/>
    <mergeCell ref="F6:I6"/>
  </mergeCells>
  <pageMargins left="0.78740157480314965" right="0.78740157480314965" top="0.51181102362204722" bottom="0.59055118110236227" header="0" footer="0"/>
  <pageSetup paperSize="9" scale="75" orientation="landscape" r:id="rId1"/>
  <headerFooter alignWithMargins="0"/>
  <rowBreaks count="2" manualBreakCount="2">
    <brk id="464" max="16383" man="1"/>
    <brk id="505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</sheetPr>
  <dimension ref="A1:AL540"/>
  <sheetViews>
    <sheetView zoomScaleNormal="100" workbookViewId="0">
      <selection activeCell="F9" sqref="F9:H9"/>
    </sheetView>
  </sheetViews>
  <sheetFormatPr baseColWidth="10" defaultRowHeight="12.75" x14ac:dyDescent="0.35"/>
  <cols>
    <col min="1" max="1" width="5.73046875" customWidth="1"/>
    <col min="2" max="2" width="43" customWidth="1"/>
    <col min="3" max="3" width="8.59765625" customWidth="1"/>
    <col min="4" max="4" width="29.3984375" bestFit="1" customWidth="1"/>
    <col min="5" max="5" width="5.73046875" customWidth="1"/>
    <col min="6" max="6" width="12.3984375" bestFit="1" customWidth="1"/>
    <col min="7" max="7" width="14.265625" bestFit="1" customWidth="1"/>
    <col min="8" max="8" width="28.3984375" customWidth="1"/>
    <col min="9" max="9" width="18.265625" customWidth="1"/>
    <col min="10" max="10" width="5.73046875" customWidth="1"/>
    <col min="11" max="38" width="11.59765625" style="31"/>
  </cols>
  <sheetData>
    <row r="1" spans="1:38" ht="20.65" x14ac:dyDescent="0.6">
      <c r="A1" s="8"/>
      <c r="B1" s="45" t="s">
        <v>31</v>
      </c>
      <c r="C1" s="46"/>
      <c r="D1" s="46"/>
    </row>
    <row r="2" spans="1:38" ht="4.9000000000000004" customHeight="1" thickBot="1" x14ac:dyDescent="0.4"/>
    <row r="3" spans="1:38" ht="21.4" thickTop="1" thickBot="1" x14ac:dyDescent="0.65">
      <c r="B3" s="30" t="s">
        <v>29</v>
      </c>
      <c r="C3" s="47">
        <v>0</v>
      </c>
      <c r="D3" s="47"/>
    </row>
    <row r="4" spans="1:38" ht="21.4" thickTop="1" thickBot="1" x14ac:dyDescent="0.65">
      <c r="B4" s="30" t="s">
        <v>26</v>
      </c>
      <c r="C4" s="48">
        <v>0</v>
      </c>
      <c r="D4" s="48"/>
      <c r="E4" s="4"/>
    </row>
    <row r="5" spans="1:38" ht="4.9000000000000004" customHeight="1" thickTop="1" thickBot="1" x14ac:dyDescent="0.45">
      <c r="B5" s="1"/>
      <c r="C5">
        <v>1</v>
      </c>
    </row>
    <row r="6" spans="1:38" s="9" customFormat="1" ht="13.5" thickBot="1" x14ac:dyDescent="0.45">
      <c r="B6" s="49" t="s">
        <v>0</v>
      </c>
      <c r="C6" s="50"/>
      <c r="D6" s="51"/>
      <c r="F6" s="52" t="s">
        <v>24</v>
      </c>
      <c r="G6" s="52"/>
      <c r="H6" s="52"/>
      <c r="I6" s="5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</row>
    <row r="7" spans="1:38" s="9" customFormat="1" ht="13.5" thickBot="1" x14ac:dyDescent="0.45">
      <c r="B7" s="10" t="s">
        <v>1</v>
      </c>
      <c r="C7" s="11"/>
      <c r="D7" s="12">
        <v>1326.9</v>
      </c>
      <c r="E7" s="13"/>
      <c r="F7" s="42" t="s">
        <v>8</v>
      </c>
      <c r="G7" s="43"/>
      <c r="H7" s="44"/>
      <c r="I7" s="12">
        <v>110.28</v>
      </c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32"/>
      <c r="AH7" s="32"/>
      <c r="AI7" s="32"/>
      <c r="AJ7" s="32"/>
      <c r="AK7" s="32"/>
      <c r="AL7" s="32"/>
    </row>
    <row r="8" spans="1:38" s="9" customFormat="1" ht="13.5" thickBot="1" x14ac:dyDescent="0.4">
      <c r="B8" s="10" t="s">
        <v>2</v>
      </c>
      <c r="C8" s="14">
        <v>51.07</v>
      </c>
      <c r="D8" s="12">
        <f>C3*C8</f>
        <v>0</v>
      </c>
      <c r="E8" s="13"/>
      <c r="F8" s="10" t="s">
        <v>32</v>
      </c>
      <c r="G8" s="10"/>
      <c r="H8" s="10"/>
      <c r="I8" s="12">
        <v>157.55000000000001</v>
      </c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2"/>
      <c r="AI8" s="32"/>
      <c r="AJ8" s="32"/>
      <c r="AK8" s="32"/>
      <c r="AL8" s="32"/>
    </row>
    <row r="9" spans="1:38" s="9" customFormat="1" ht="13.5" thickBot="1" x14ac:dyDescent="0.45">
      <c r="B9" s="10" t="s">
        <v>3</v>
      </c>
      <c r="C9" s="11"/>
      <c r="D9" s="12">
        <v>697.43</v>
      </c>
      <c r="E9" s="13"/>
      <c r="F9" s="42" t="s">
        <v>33</v>
      </c>
      <c r="G9" s="43"/>
      <c r="H9" s="44"/>
      <c r="I9" s="12">
        <v>2.4500000000000002</v>
      </c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  <c r="AF9" s="32"/>
      <c r="AG9" s="32"/>
      <c r="AH9" s="32"/>
      <c r="AI9" s="32"/>
      <c r="AJ9" s="32"/>
      <c r="AK9" s="32"/>
      <c r="AL9" s="32"/>
    </row>
    <row r="10" spans="1:38" s="9" customFormat="1" ht="13.5" thickBot="1" x14ac:dyDescent="0.45">
      <c r="B10" s="10" t="s">
        <v>4</v>
      </c>
      <c r="C10" s="11"/>
      <c r="D10" s="12">
        <v>405.13</v>
      </c>
      <c r="E10" s="13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2"/>
      <c r="AG10" s="32"/>
      <c r="AH10" s="32"/>
      <c r="AI10" s="32"/>
      <c r="AJ10" s="32"/>
      <c r="AK10" s="32"/>
      <c r="AL10" s="32"/>
    </row>
    <row r="11" spans="1:38" s="9" customFormat="1" ht="13.5" thickBot="1" x14ac:dyDescent="0.45">
      <c r="B11" s="10" t="s">
        <v>5</v>
      </c>
      <c r="C11" s="11"/>
      <c r="D11" s="12">
        <v>191.34</v>
      </c>
      <c r="E11" s="13"/>
      <c r="F11" s="55" t="s">
        <v>25</v>
      </c>
      <c r="G11" s="55"/>
      <c r="H11" s="55"/>
      <c r="I11" s="55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  <c r="AF11" s="32"/>
      <c r="AG11" s="32"/>
      <c r="AH11" s="32"/>
      <c r="AI11" s="32"/>
      <c r="AJ11" s="32"/>
      <c r="AK11" s="32"/>
      <c r="AL11" s="32"/>
    </row>
    <row r="12" spans="1:38" s="9" customFormat="1" ht="13.5" thickBot="1" x14ac:dyDescent="0.45">
      <c r="B12" s="10" t="s">
        <v>6</v>
      </c>
      <c r="C12" s="11"/>
      <c r="D12" s="12">
        <v>25.87</v>
      </c>
      <c r="E12" s="13"/>
      <c r="F12" s="56" t="s">
        <v>11</v>
      </c>
      <c r="G12" s="57"/>
      <c r="H12" s="57"/>
      <c r="I12" s="58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  <c r="AG12" s="32"/>
      <c r="AH12" s="32"/>
      <c r="AI12" s="32"/>
      <c r="AJ12" s="32"/>
      <c r="AK12" s="32"/>
      <c r="AL12" s="32"/>
    </row>
    <row r="13" spans="1:38" s="9" customFormat="1" ht="13.5" thickBot="1" x14ac:dyDescent="0.45">
      <c r="B13" s="10" t="s">
        <v>7</v>
      </c>
      <c r="C13" s="11"/>
      <c r="D13" s="12">
        <v>429.31</v>
      </c>
      <c r="E13" s="13"/>
      <c r="F13" s="15" t="s">
        <v>12</v>
      </c>
      <c r="G13" s="15"/>
      <c r="H13" s="15"/>
      <c r="I13" s="16">
        <v>46.01</v>
      </c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  <c r="AF13" s="32"/>
      <c r="AG13" s="32"/>
      <c r="AH13" s="32"/>
      <c r="AI13" s="32"/>
      <c r="AJ13" s="32"/>
      <c r="AK13" s="32"/>
      <c r="AL13" s="32"/>
    </row>
    <row r="14" spans="1:38" s="9" customFormat="1" ht="13.5" thickBot="1" x14ac:dyDescent="0.4">
      <c r="B14" s="17" t="s">
        <v>21</v>
      </c>
      <c r="C14" s="14">
        <v>192.67</v>
      </c>
      <c r="D14" s="12" t="str">
        <f>IF(C4=1,C14,"0,00 €")</f>
        <v>0,00 €</v>
      </c>
      <c r="E14" s="13"/>
      <c r="F14" s="15" t="s">
        <v>13</v>
      </c>
      <c r="G14" s="15"/>
      <c r="H14" s="15"/>
      <c r="I14" s="16">
        <v>110.28</v>
      </c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2"/>
      <c r="AI14" s="32"/>
      <c r="AJ14" s="32"/>
      <c r="AK14" s="32"/>
      <c r="AL14" s="32"/>
    </row>
    <row r="15" spans="1:38" s="9" customFormat="1" ht="13.5" thickBot="1" x14ac:dyDescent="0.4">
      <c r="B15" s="17" t="s">
        <v>22</v>
      </c>
      <c r="C15" s="14">
        <v>346.77</v>
      </c>
      <c r="D15" s="12" t="str">
        <f>IF(C4=2,C15,"0,00 €")</f>
        <v>0,00 €</v>
      </c>
      <c r="E15" s="13"/>
      <c r="F15" s="15" t="s">
        <v>14</v>
      </c>
      <c r="G15" s="15"/>
      <c r="H15" s="15"/>
      <c r="I15" s="16">
        <v>115.05</v>
      </c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  <c r="AF15" s="32"/>
      <c r="AG15" s="32"/>
      <c r="AH15" s="32"/>
      <c r="AI15" s="32"/>
      <c r="AJ15" s="32"/>
      <c r="AK15" s="32"/>
      <c r="AL15" s="32"/>
    </row>
    <row r="16" spans="1:38" s="9" customFormat="1" ht="13.5" thickBot="1" x14ac:dyDescent="0.4">
      <c r="B16" s="17" t="s">
        <v>23</v>
      </c>
      <c r="C16" s="14">
        <v>500.84</v>
      </c>
      <c r="D16" s="12" t="str">
        <f>IF(C4=3,C16,"0,00 €")</f>
        <v>0,00 €</v>
      </c>
      <c r="E16" s="13"/>
      <c r="F16" s="15" t="s">
        <v>15</v>
      </c>
      <c r="G16" s="15"/>
      <c r="H16" s="15"/>
      <c r="I16" s="16">
        <v>157.55000000000001</v>
      </c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  <c r="AF16" s="32"/>
      <c r="AG16" s="32"/>
      <c r="AH16" s="32"/>
      <c r="AI16" s="32"/>
      <c r="AJ16" s="32"/>
      <c r="AK16" s="32"/>
      <c r="AL16" s="32"/>
    </row>
    <row r="17" spans="1:38" s="9" customFormat="1" ht="14.25" thickBot="1" x14ac:dyDescent="0.45">
      <c r="B17" s="18"/>
      <c r="C17" s="19"/>
      <c r="D17" s="20">
        <f>SUM(D7:D16)</f>
        <v>3075.98</v>
      </c>
      <c r="E17" s="21"/>
      <c r="F17" s="56" t="s">
        <v>16</v>
      </c>
      <c r="G17" s="57"/>
      <c r="H17" s="57"/>
      <c r="I17" s="58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2"/>
      <c r="AL17" s="32"/>
    </row>
    <row r="18" spans="1:38" s="9" customFormat="1" ht="13.5" thickBot="1" x14ac:dyDescent="0.45">
      <c r="B18" s="59" t="s">
        <v>30</v>
      </c>
      <c r="C18" s="60"/>
      <c r="D18" s="61"/>
      <c r="F18" s="15" t="s">
        <v>17</v>
      </c>
      <c r="G18" s="15"/>
      <c r="H18" s="15"/>
      <c r="I18" s="16">
        <v>67.319999999999993</v>
      </c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32"/>
      <c r="AG18" s="32"/>
      <c r="AH18" s="32"/>
      <c r="AI18" s="32"/>
      <c r="AJ18" s="32"/>
      <c r="AK18" s="32"/>
      <c r="AL18" s="32"/>
    </row>
    <row r="19" spans="1:38" s="9" customFormat="1" ht="13.15" thickBot="1" x14ac:dyDescent="0.4">
      <c r="B19" s="10" t="s">
        <v>1</v>
      </c>
      <c r="C19" s="10"/>
      <c r="D19" s="12">
        <v>818.82</v>
      </c>
      <c r="E19" s="13"/>
      <c r="F19" s="15" t="s">
        <v>18</v>
      </c>
      <c r="G19" s="15"/>
      <c r="H19" s="15"/>
      <c r="I19" s="16">
        <v>22.46</v>
      </c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2"/>
      <c r="AG19" s="32"/>
      <c r="AH19" s="32"/>
      <c r="AI19" s="32"/>
      <c r="AJ19" s="32"/>
      <c r="AK19" s="32"/>
      <c r="AL19" s="32"/>
    </row>
    <row r="20" spans="1:38" s="9" customFormat="1" ht="13.5" thickBot="1" x14ac:dyDescent="0.4">
      <c r="B20" s="10" t="s">
        <v>2</v>
      </c>
      <c r="C20" s="14">
        <v>31.53</v>
      </c>
      <c r="D20" s="12">
        <f>C3*C20</f>
        <v>0</v>
      </c>
      <c r="E20" s="13"/>
      <c r="F20" s="15" t="s">
        <v>19</v>
      </c>
      <c r="G20" s="15"/>
      <c r="H20" s="15"/>
      <c r="I20" s="16">
        <v>84.16</v>
      </c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  <c r="AF20" s="32"/>
      <c r="AG20" s="32"/>
      <c r="AH20" s="32"/>
      <c r="AI20" s="32"/>
      <c r="AJ20" s="32"/>
      <c r="AK20" s="32"/>
      <c r="AL20" s="32"/>
    </row>
    <row r="21" spans="1:38" s="9" customFormat="1" ht="13.15" thickBot="1" x14ac:dyDescent="0.4">
      <c r="B21" s="10" t="s">
        <v>3</v>
      </c>
      <c r="C21" s="10"/>
      <c r="D21" s="12">
        <v>697.43</v>
      </c>
      <c r="E21" s="13"/>
      <c r="F21" s="15" t="s">
        <v>20</v>
      </c>
      <c r="G21" s="15"/>
      <c r="H21" s="15"/>
      <c r="I21" s="16">
        <v>28.08</v>
      </c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32"/>
      <c r="AI21" s="32"/>
      <c r="AJ21" s="32"/>
      <c r="AK21" s="32"/>
      <c r="AL21" s="32"/>
    </row>
    <row r="22" spans="1:38" s="9" customFormat="1" ht="13.15" thickBot="1" x14ac:dyDescent="0.4">
      <c r="B22" s="10" t="s">
        <v>4</v>
      </c>
      <c r="C22" s="10"/>
      <c r="D22" s="12">
        <v>405.13</v>
      </c>
      <c r="E22" s="13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  <c r="AF22" s="32"/>
      <c r="AG22" s="32"/>
      <c r="AH22" s="32"/>
      <c r="AI22" s="32"/>
      <c r="AJ22" s="32"/>
      <c r="AK22" s="32"/>
      <c r="AL22" s="32"/>
    </row>
    <row r="23" spans="1:38" s="9" customFormat="1" ht="13.15" thickBot="1" x14ac:dyDescent="0.4">
      <c r="B23" s="10" t="s">
        <v>5</v>
      </c>
      <c r="C23" s="10"/>
      <c r="D23" s="12">
        <v>191.34</v>
      </c>
      <c r="E23" s="13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32"/>
      <c r="AG23" s="32"/>
      <c r="AH23" s="32"/>
      <c r="AI23" s="32"/>
      <c r="AJ23" s="32"/>
      <c r="AK23" s="32"/>
      <c r="AL23" s="32"/>
    </row>
    <row r="24" spans="1:38" s="9" customFormat="1" ht="13.15" thickBot="1" x14ac:dyDescent="0.4">
      <c r="B24" s="10" t="s">
        <v>10</v>
      </c>
      <c r="C24" s="10"/>
      <c r="D24" s="12">
        <f>SUM(D14:D16)</f>
        <v>0</v>
      </c>
      <c r="E24" s="13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  <c r="AF24" s="32"/>
      <c r="AG24" s="32"/>
      <c r="AH24" s="32"/>
      <c r="AI24" s="32"/>
      <c r="AJ24" s="32"/>
      <c r="AK24" s="32"/>
      <c r="AL24" s="32"/>
    </row>
    <row r="25" spans="1:38" s="9" customFormat="1" ht="14.25" thickBot="1" x14ac:dyDescent="0.45">
      <c r="B25" s="18"/>
      <c r="C25" s="19"/>
      <c r="D25" s="22">
        <f>SUM(D19:D24)</f>
        <v>2112.7200000000003</v>
      </c>
      <c r="E25" s="23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32"/>
    </row>
    <row r="26" spans="1:38" s="9" customFormat="1" ht="4.9000000000000004" customHeight="1" thickBot="1" x14ac:dyDescent="0.45">
      <c r="B26" s="24"/>
      <c r="C26" s="25"/>
      <c r="D26" s="26"/>
      <c r="E26" s="23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</row>
    <row r="27" spans="1:38" s="27" customFormat="1" ht="18.399999999999999" thickTop="1" thickBot="1" x14ac:dyDescent="0.55000000000000004">
      <c r="B27" s="64" t="s">
        <v>27</v>
      </c>
      <c r="C27" s="65"/>
      <c r="D27" s="28">
        <f>12*D17+2*D25</f>
        <v>41137.200000000004</v>
      </c>
      <c r="E27" s="29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</row>
    <row r="28" spans="1:38" ht="13.15" thickTop="1" x14ac:dyDescent="0.35">
      <c r="B28" s="53" t="s">
        <v>28</v>
      </c>
      <c r="C28" s="54"/>
      <c r="D28" s="54"/>
    </row>
    <row r="30" spans="1:38" s="31" customFormat="1" x14ac:dyDescent="0.35"/>
    <row r="31" spans="1:38" s="31" customFormat="1" x14ac:dyDescent="0.35">
      <c r="A31" s="37"/>
    </row>
    <row r="32" spans="1:38" s="31" customFormat="1" x14ac:dyDescent="0.35"/>
    <row r="33" s="31" customFormat="1" x14ac:dyDescent="0.35"/>
    <row r="34" s="31" customFormat="1" x14ac:dyDescent="0.35"/>
    <row r="35" s="31" customFormat="1" x14ac:dyDescent="0.35"/>
    <row r="36" s="31" customFormat="1" x14ac:dyDescent="0.35"/>
    <row r="37" s="31" customFormat="1" x14ac:dyDescent="0.35"/>
    <row r="38" s="31" customFormat="1" x14ac:dyDescent="0.35"/>
    <row r="39" s="31" customFormat="1" x14ac:dyDescent="0.35"/>
    <row r="40" s="31" customFormat="1" x14ac:dyDescent="0.35"/>
    <row r="41" s="31" customFormat="1" x14ac:dyDescent="0.35"/>
    <row r="42" s="31" customFormat="1" x14ac:dyDescent="0.35"/>
    <row r="43" s="31" customFormat="1" x14ac:dyDescent="0.35"/>
    <row r="44" s="31" customFormat="1" x14ac:dyDescent="0.35"/>
    <row r="45" s="31" customFormat="1" x14ac:dyDescent="0.35"/>
    <row r="46" s="31" customFormat="1" x14ac:dyDescent="0.35"/>
    <row r="47" s="31" customFormat="1" x14ac:dyDescent="0.35"/>
    <row r="48" s="31" customFormat="1" x14ac:dyDescent="0.35"/>
    <row r="49" s="31" customFormat="1" x14ac:dyDescent="0.35"/>
    <row r="50" s="31" customFormat="1" x14ac:dyDescent="0.35"/>
    <row r="51" s="31" customFormat="1" x14ac:dyDescent="0.35"/>
    <row r="52" s="31" customFormat="1" x14ac:dyDescent="0.35"/>
    <row r="53" s="31" customFormat="1" x14ac:dyDescent="0.35"/>
    <row r="54" s="31" customFormat="1" x14ac:dyDescent="0.35"/>
    <row r="55" s="31" customFormat="1" x14ac:dyDescent="0.35"/>
    <row r="56" s="31" customFormat="1" x14ac:dyDescent="0.35"/>
    <row r="57" s="31" customFormat="1" x14ac:dyDescent="0.35"/>
    <row r="58" s="31" customFormat="1" x14ac:dyDescent="0.35"/>
    <row r="59" s="31" customFormat="1" x14ac:dyDescent="0.35"/>
    <row r="60" s="31" customFormat="1" x14ac:dyDescent="0.35"/>
    <row r="61" s="31" customFormat="1" x14ac:dyDescent="0.35"/>
    <row r="62" s="31" customFormat="1" x14ac:dyDescent="0.35"/>
    <row r="63" s="31" customFormat="1" x14ac:dyDescent="0.35"/>
    <row r="64" s="31" customFormat="1" x14ac:dyDescent="0.35"/>
    <row r="65" spans="1:1" s="31" customFormat="1" x14ac:dyDescent="0.35"/>
    <row r="66" spans="1:1" s="31" customFormat="1" x14ac:dyDescent="0.35"/>
    <row r="67" spans="1:1" s="31" customFormat="1" x14ac:dyDescent="0.35"/>
    <row r="68" spans="1:1" s="31" customFormat="1" x14ac:dyDescent="0.35"/>
    <row r="69" spans="1:1" s="31" customFormat="1" x14ac:dyDescent="0.35"/>
    <row r="70" spans="1:1" s="31" customFormat="1" x14ac:dyDescent="0.35"/>
    <row r="71" spans="1:1" s="31" customFormat="1" x14ac:dyDescent="0.35"/>
    <row r="72" spans="1:1" s="31" customFormat="1" x14ac:dyDescent="0.35"/>
    <row r="73" spans="1:1" s="31" customFormat="1" x14ac:dyDescent="0.35"/>
    <row r="74" spans="1:1" s="31" customFormat="1" x14ac:dyDescent="0.35">
      <c r="A74" s="37"/>
    </row>
    <row r="75" spans="1:1" s="31" customFormat="1" x14ac:dyDescent="0.35"/>
    <row r="76" spans="1:1" s="31" customFormat="1" x14ac:dyDescent="0.35"/>
    <row r="77" spans="1:1" s="31" customFormat="1" x14ac:dyDescent="0.35"/>
    <row r="117" spans="1:1" x14ac:dyDescent="0.35">
      <c r="A117" s="8"/>
    </row>
    <row r="159" spans="1:1" ht="22.5" customHeight="1" x14ac:dyDescent="0.35">
      <c r="A159" s="8"/>
    </row>
    <row r="197" spans="1:1" ht="22.5" customHeight="1" x14ac:dyDescent="0.35">
      <c r="A197" s="8"/>
    </row>
    <row r="235" ht="22.5" customHeight="1" x14ac:dyDescent="0.35"/>
    <row r="273" ht="22.5" customHeight="1" x14ac:dyDescent="0.35"/>
    <row r="309" ht="22.5" customHeight="1" x14ac:dyDescent="0.35"/>
    <row r="345" ht="22.5" customHeight="1" x14ac:dyDescent="0.35"/>
    <row r="381" ht="22.5" customHeight="1" x14ac:dyDescent="0.35"/>
    <row r="453" spans="2:38" x14ac:dyDescent="0.35">
      <c r="J453" s="5"/>
    </row>
    <row r="455" spans="2:38" x14ac:dyDescent="0.35">
      <c r="J455" s="6"/>
    </row>
    <row r="456" spans="2:38" hidden="1" x14ac:dyDescent="0.35">
      <c r="J456" s="6"/>
    </row>
    <row r="457" spans="2:38" x14ac:dyDescent="0.35">
      <c r="J457" s="6"/>
    </row>
    <row r="458" spans="2:38" x14ac:dyDescent="0.35">
      <c r="J458" s="6"/>
    </row>
    <row r="459" spans="2:38" x14ac:dyDescent="0.35">
      <c r="J459" s="6"/>
    </row>
    <row r="460" spans="2:38" x14ac:dyDescent="0.35">
      <c r="J460" s="6"/>
    </row>
    <row r="463" spans="2:38" s="7" customFormat="1" ht="18.75" x14ac:dyDescent="0.5">
      <c r="B463"/>
      <c r="C463"/>
      <c r="D463"/>
      <c r="E463"/>
      <c r="F463"/>
      <c r="G463"/>
      <c r="H463"/>
      <c r="K463" s="34"/>
      <c r="L463" s="34"/>
      <c r="M463" s="34"/>
      <c r="N463" s="34"/>
      <c r="O463" s="34"/>
      <c r="P463" s="34"/>
      <c r="Q463" s="34"/>
      <c r="R463" s="34"/>
      <c r="S463" s="34"/>
      <c r="T463" s="34"/>
      <c r="U463" s="34"/>
      <c r="V463" s="34"/>
      <c r="W463" s="34"/>
      <c r="X463" s="34"/>
      <c r="Y463" s="34"/>
      <c r="Z463" s="34"/>
      <c r="AA463" s="34"/>
      <c r="AB463" s="34"/>
      <c r="AC463" s="34"/>
      <c r="AD463" s="34"/>
      <c r="AE463" s="34"/>
      <c r="AF463" s="34"/>
      <c r="AG463" s="34"/>
      <c r="AH463" s="34"/>
      <c r="AI463" s="34"/>
      <c r="AJ463" s="34"/>
      <c r="AK463" s="34"/>
      <c r="AL463" s="34"/>
    </row>
    <row r="467" ht="22.5" customHeight="1" x14ac:dyDescent="0.35"/>
    <row r="503" ht="48.75" customHeight="1" x14ac:dyDescent="0.35"/>
    <row r="509" ht="22.5" customHeight="1" x14ac:dyDescent="0.35"/>
    <row r="517" spans="2:38" s="3" customFormat="1" x14ac:dyDescent="0.35">
      <c r="B517"/>
      <c r="C517"/>
      <c r="D517"/>
      <c r="E517"/>
      <c r="F517"/>
      <c r="G517"/>
      <c r="H517"/>
      <c r="K517" s="35"/>
      <c r="L517" s="35"/>
      <c r="M517" s="35"/>
      <c r="N517" s="35"/>
      <c r="O517" s="35"/>
      <c r="P517" s="35"/>
      <c r="Q517" s="35"/>
      <c r="R517" s="35"/>
      <c r="S517" s="35"/>
      <c r="T517" s="35"/>
      <c r="U517" s="35"/>
      <c r="V517" s="35"/>
      <c r="W517" s="35"/>
      <c r="X517" s="35"/>
      <c r="Y517" s="35"/>
      <c r="Z517" s="35"/>
      <c r="AA517" s="35"/>
      <c r="AB517" s="35"/>
      <c r="AC517" s="35"/>
      <c r="AD517" s="35"/>
      <c r="AE517" s="35"/>
      <c r="AF517" s="35"/>
      <c r="AG517" s="35"/>
      <c r="AH517" s="35"/>
      <c r="AI517" s="35"/>
      <c r="AJ517" s="35"/>
      <c r="AK517" s="35"/>
      <c r="AL517" s="35"/>
    </row>
    <row r="525" spans="2:38" s="2" customFormat="1" ht="13.5" x14ac:dyDescent="0.35">
      <c r="B525"/>
      <c r="C525"/>
      <c r="D525"/>
      <c r="E525"/>
      <c r="F525"/>
      <c r="G525"/>
      <c r="H525"/>
      <c r="K525" s="36"/>
      <c r="L525" s="36"/>
      <c r="M525" s="36"/>
      <c r="N525" s="36"/>
      <c r="O525" s="36"/>
      <c r="P525" s="36"/>
      <c r="Q525" s="36"/>
      <c r="R525" s="36"/>
      <c r="S525" s="36"/>
      <c r="T525" s="36"/>
      <c r="U525" s="36"/>
      <c r="V525" s="36"/>
      <c r="W525" s="36"/>
      <c r="X525" s="36"/>
      <c r="Y525" s="36"/>
      <c r="Z525" s="36"/>
      <c r="AA525" s="36"/>
      <c r="AB525" s="36"/>
      <c r="AC525" s="36"/>
      <c r="AD525" s="36"/>
      <c r="AE525" s="36"/>
      <c r="AF525" s="36"/>
      <c r="AG525" s="36"/>
      <c r="AH525" s="36"/>
      <c r="AI525" s="36"/>
      <c r="AJ525" s="36"/>
      <c r="AK525" s="36"/>
      <c r="AL525" s="36"/>
    </row>
    <row r="532" spans="2:38" s="3" customFormat="1" x14ac:dyDescent="0.35">
      <c r="B532"/>
      <c r="C532"/>
      <c r="D532"/>
      <c r="E532"/>
      <c r="F532"/>
      <c r="G532"/>
      <c r="H532"/>
      <c r="K532" s="35"/>
      <c r="L532" s="35"/>
      <c r="M532" s="35"/>
      <c r="N532" s="35"/>
      <c r="O532" s="35"/>
      <c r="P532" s="35"/>
      <c r="Q532" s="35"/>
      <c r="R532" s="35"/>
      <c r="S532" s="35"/>
      <c r="T532" s="35"/>
      <c r="U532" s="35"/>
      <c r="V532" s="35"/>
      <c r="W532" s="35"/>
      <c r="X532" s="35"/>
      <c r="Y532" s="35"/>
      <c r="Z532" s="35"/>
      <c r="AA532" s="35"/>
      <c r="AB532" s="35"/>
      <c r="AC532" s="35"/>
      <c r="AD532" s="35"/>
      <c r="AE532" s="35"/>
      <c r="AF532" s="35"/>
      <c r="AG532" s="35"/>
      <c r="AH532" s="35"/>
      <c r="AI532" s="35"/>
      <c r="AJ532" s="35"/>
      <c r="AK532" s="35"/>
      <c r="AL532" s="35"/>
    </row>
    <row r="538" spans="2:38" s="2" customFormat="1" ht="13.5" x14ac:dyDescent="0.35">
      <c r="B538"/>
      <c r="C538"/>
      <c r="D538"/>
      <c r="E538"/>
      <c r="F538"/>
      <c r="G538"/>
      <c r="H538"/>
      <c r="K538" s="36"/>
      <c r="L538" s="36"/>
      <c r="M538" s="36"/>
      <c r="N538" s="36"/>
      <c r="O538" s="36"/>
      <c r="P538" s="36"/>
      <c r="Q538" s="36"/>
      <c r="R538" s="36"/>
      <c r="S538" s="36"/>
      <c r="T538" s="36"/>
      <c r="U538" s="36"/>
      <c r="V538" s="36"/>
      <c r="W538" s="36"/>
      <c r="X538" s="36"/>
      <c r="Y538" s="36"/>
      <c r="Z538" s="36"/>
      <c r="AA538" s="36"/>
      <c r="AB538" s="36"/>
      <c r="AC538" s="36"/>
      <c r="AD538" s="36"/>
      <c r="AE538" s="36"/>
      <c r="AF538" s="36"/>
      <c r="AG538" s="36"/>
      <c r="AH538" s="36"/>
      <c r="AI538" s="36"/>
      <c r="AJ538" s="36"/>
      <c r="AK538" s="36"/>
      <c r="AL538" s="36"/>
    </row>
    <row r="540" spans="2:38" s="3" customFormat="1" x14ac:dyDescent="0.35">
      <c r="B540"/>
      <c r="C540"/>
      <c r="D540"/>
      <c r="E540"/>
      <c r="F540"/>
      <c r="G540"/>
      <c r="H540"/>
      <c r="K540" s="35"/>
      <c r="L540" s="35"/>
      <c r="M540" s="35"/>
      <c r="N540" s="35"/>
      <c r="O540" s="35"/>
      <c r="P540" s="35"/>
      <c r="Q540" s="35"/>
      <c r="R540" s="35"/>
      <c r="S540" s="35"/>
      <c r="T540" s="35"/>
      <c r="U540" s="35"/>
      <c r="V540" s="35"/>
      <c r="W540" s="35"/>
      <c r="X540" s="35"/>
      <c r="Y540" s="35"/>
      <c r="Z540" s="35"/>
      <c r="AA540" s="35"/>
      <c r="AB540" s="35"/>
      <c r="AC540" s="35"/>
      <c r="AD540" s="35"/>
      <c r="AE540" s="35"/>
      <c r="AF540" s="35"/>
      <c r="AG540" s="35"/>
      <c r="AH540" s="35"/>
      <c r="AI540" s="35"/>
      <c r="AJ540" s="35"/>
      <c r="AK540" s="35"/>
      <c r="AL540" s="35"/>
    </row>
  </sheetData>
  <mergeCells count="13">
    <mergeCell ref="B28:D28"/>
    <mergeCell ref="F9:H9"/>
    <mergeCell ref="F11:I11"/>
    <mergeCell ref="F12:I12"/>
    <mergeCell ref="F17:I17"/>
    <mergeCell ref="B18:D18"/>
    <mergeCell ref="B27:C27"/>
    <mergeCell ref="F7:H7"/>
    <mergeCell ref="B1:D1"/>
    <mergeCell ref="C3:D3"/>
    <mergeCell ref="C4:D4"/>
    <mergeCell ref="B6:D6"/>
    <mergeCell ref="F6:I6"/>
  </mergeCells>
  <pageMargins left="0.78740157480314965" right="0.78740157480314965" top="0.51181102362204722" bottom="0.59055118110236227" header="0" footer="0"/>
  <pageSetup paperSize="9" scale="75" orientation="landscape" r:id="rId1"/>
  <headerFooter alignWithMargins="0"/>
  <rowBreaks count="2" manualBreakCount="2">
    <brk id="464" max="16383" man="1"/>
    <brk id="505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2D050"/>
  </sheetPr>
  <dimension ref="A1:AL540"/>
  <sheetViews>
    <sheetView zoomScaleNormal="100" workbookViewId="0">
      <selection activeCell="D36" sqref="D36"/>
    </sheetView>
  </sheetViews>
  <sheetFormatPr baseColWidth="10" defaultRowHeight="12.75" x14ac:dyDescent="0.35"/>
  <cols>
    <col min="1" max="1" width="5.73046875" customWidth="1"/>
    <col min="2" max="2" width="43" customWidth="1"/>
    <col min="3" max="3" width="8.59765625" customWidth="1"/>
    <col min="4" max="4" width="29.3984375" bestFit="1" customWidth="1"/>
    <col min="5" max="5" width="5.73046875" customWidth="1"/>
    <col min="6" max="6" width="12.3984375" bestFit="1" customWidth="1"/>
    <col min="7" max="7" width="14.265625" bestFit="1" customWidth="1"/>
    <col min="8" max="8" width="28.3984375" customWidth="1"/>
    <col min="9" max="9" width="18.265625" customWidth="1"/>
    <col min="10" max="10" width="5.73046875" customWidth="1"/>
    <col min="11" max="38" width="11.59765625" style="31"/>
  </cols>
  <sheetData>
    <row r="1" spans="1:38" ht="20.65" x14ac:dyDescent="0.6">
      <c r="A1" s="8"/>
      <c r="B1" s="45" t="s">
        <v>31</v>
      </c>
      <c r="C1" s="46"/>
      <c r="D1" s="46"/>
    </row>
    <row r="2" spans="1:38" ht="4.9000000000000004" customHeight="1" thickBot="1" x14ac:dyDescent="0.4"/>
    <row r="3" spans="1:38" ht="21.4" thickTop="1" thickBot="1" x14ac:dyDescent="0.65">
      <c r="B3" s="30" t="s">
        <v>29</v>
      </c>
      <c r="C3" s="47">
        <v>0</v>
      </c>
      <c r="D3" s="47"/>
    </row>
    <row r="4" spans="1:38" ht="21.4" thickTop="1" thickBot="1" x14ac:dyDescent="0.65">
      <c r="B4" s="30" t="s">
        <v>26</v>
      </c>
      <c r="C4" s="48">
        <v>0</v>
      </c>
      <c r="D4" s="48"/>
      <c r="E4" s="4"/>
    </row>
    <row r="5" spans="1:38" ht="4.9000000000000004" customHeight="1" thickTop="1" thickBot="1" x14ac:dyDescent="0.45">
      <c r="B5" s="1"/>
      <c r="C5">
        <v>1</v>
      </c>
    </row>
    <row r="6" spans="1:38" s="9" customFormat="1" ht="13.5" thickBot="1" x14ac:dyDescent="0.45">
      <c r="B6" s="49" t="s">
        <v>0</v>
      </c>
      <c r="C6" s="50"/>
      <c r="D6" s="51"/>
      <c r="F6" s="52" t="s">
        <v>24</v>
      </c>
      <c r="G6" s="52"/>
      <c r="H6" s="52"/>
      <c r="I6" s="5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</row>
    <row r="7" spans="1:38" s="9" customFormat="1" ht="13.5" thickBot="1" x14ac:dyDescent="0.45">
      <c r="B7" s="10" t="s">
        <v>1</v>
      </c>
      <c r="C7" s="11"/>
      <c r="D7" s="12">
        <v>1326.9</v>
      </c>
      <c r="E7" s="13"/>
      <c r="F7" s="42" t="s">
        <v>8</v>
      </c>
      <c r="G7" s="43"/>
      <c r="H7" s="44"/>
      <c r="I7" s="12">
        <v>110.28</v>
      </c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32"/>
      <c r="AH7" s="32"/>
      <c r="AI7" s="32"/>
      <c r="AJ7" s="32"/>
      <c r="AK7" s="32"/>
      <c r="AL7" s="32"/>
    </row>
    <row r="8" spans="1:38" s="9" customFormat="1" ht="13.5" thickBot="1" x14ac:dyDescent="0.4">
      <c r="B8" s="10" t="s">
        <v>2</v>
      </c>
      <c r="C8" s="14">
        <v>51.07</v>
      </c>
      <c r="D8" s="12">
        <f>C3*C8</f>
        <v>0</v>
      </c>
      <c r="E8" s="13"/>
      <c r="F8" s="10" t="s">
        <v>32</v>
      </c>
      <c r="G8" s="10"/>
      <c r="H8" s="10"/>
      <c r="I8" s="12">
        <v>157.55000000000001</v>
      </c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2"/>
      <c r="AI8" s="32"/>
      <c r="AJ8" s="32"/>
      <c r="AK8" s="32"/>
      <c r="AL8" s="32"/>
    </row>
    <row r="9" spans="1:38" s="9" customFormat="1" ht="13.5" thickBot="1" x14ac:dyDescent="0.45">
      <c r="B9" s="10" t="s">
        <v>3</v>
      </c>
      <c r="C9" s="11"/>
      <c r="D9" s="12">
        <v>697.43</v>
      </c>
      <c r="E9" s="13"/>
      <c r="F9" s="42" t="s">
        <v>33</v>
      </c>
      <c r="G9" s="43"/>
      <c r="H9" s="44"/>
      <c r="I9" s="12">
        <v>2.4500000000000002</v>
      </c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  <c r="AF9" s="32"/>
      <c r="AG9" s="32"/>
      <c r="AH9" s="32"/>
      <c r="AI9" s="32"/>
      <c r="AJ9" s="32"/>
      <c r="AK9" s="32"/>
      <c r="AL9" s="32"/>
    </row>
    <row r="10" spans="1:38" s="9" customFormat="1" ht="13.5" thickBot="1" x14ac:dyDescent="0.45">
      <c r="B10" s="10" t="s">
        <v>4</v>
      </c>
      <c r="C10" s="11"/>
      <c r="D10" s="12">
        <v>405.13</v>
      </c>
      <c r="E10" s="13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2"/>
      <c r="AG10" s="32"/>
      <c r="AH10" s="32"/>
      <c r="AI10" s="32"/>
      <c r="AJ10" s="32"/>
      <c r="AK10" s="32"/>
      <c r="AL10" s="32"/>
    </row>
    <row r="11" spans="1:38" s="9" customFormat="1" ht="13.5" thickBot="1" x14ac:dyDescent="0.45">
      <c r="B11" s="10" t="s">
        <v>5</v>
      </c>
      <c r="C11" s="11"/>
      <c r="D11" s="12">
        <v>203.9</v>
      </c>
      <c r="E11" s="13"/>
      <c r="F11" s="55" t="s">
        <v>25</v>
      </c>
      <c r="G11" s="55"/>
      <c r="H11" s="55"/>
      <c r="I11" s="55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  <c r="AF11" s="32"/>
      <c r="AG11" s="32"/>
      <c r="AH11" s="32"/>
      <c r="AI11" s="32"/>
      <c r="AJ11" s="32"/>
      <c r="AK11" s="32"/>
      <c r="AL11" s="32"/>
    </row>
    <row r="12" spans="1:38" s="9" customFormat="1" ht="13.5" thickBot="1" x14ac:dyDescent="0.45">
      <c r="B12" s="10" t="s">
        <v>6</v>
      </c>
      <c r="C12" s="11"/>
      <c r="D12" s="12">
        <v>25.87</v>
      </c>
      <c r="E12" s="13"/>
      <c r="F12" s="56" t="s">
        <v>11</v>
      </c>
      <c r="G12" s="57"/>
      <c r="H12" s="57"/>
      <c r="I12" s="58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  <c r="AG12" s="32"/>
      <c r="AH12" s="32"/>
      <c r="AI12" s="32"/>
      <c r="AJ12" s="32"/>
      <c r="AK12" s="32"/>
      <c r="AL12" s="32"/>
    </row>
    <row r="13" spans="1:38" s="9" customFormat="1" ht="13.5" thickBot="1" x14ac:dyDescent="0.45">
      <c r="B13" s="10" t="s">
        <v>7</v>
      </c>
      <c r="C13" s="11"/>
      <c r="D13" s="12">
        <v>429.31</v>
      </c>
      <c r="E13" s="13"/>
      <c r="F13" s="15" t="s">
        <v>12</v>
      </c>
      <c r="G13" s="15"/>
      <c r="H13" s="15"/>
      <c r="I13" s="16">
        <v>46.01</v>
      </c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  <c r="AF13" s="32"/>
      <c r="AG13" s="32"/>
      <c r="AH13" s="32"/>
      <c r="AI13" s="32"/>
      <c r="AJ13" s="32"/>
      <c r="AK13" s="32"/>
      <c r="AL13" s="32"/>
    </row>
    <row r="14" spans="1:38" s="9" customFormat="1" ht="13.5" thickBot="1" x14ac:dyDescent="0.4">
      <c r="B14" s="17" t="s">
        <v>21</v>
      </c>
      <c r="C14" s="14">
        <v>192.67</v>
      </c>
      <c r="D14" s="12" t="str">
        <f>IF(C4=1,C14,"0,00 €")</f>
        <v>0,00 €</v>
      </c>
      <c r="E14" s="13"/>
      <c r="F14" s="15" t="s">
        <v>13</v>
      </c>
      <c r="G14" s="15"/>
      <c r="H14" s="15"/>
      <c r="I14" s="16">
        <v>110.28</v>
      </c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2"/>
      <c r="AI14" s="32"/>
      <c r="AJ14" s="32"/>
      <c r="AK14" s="32"/>
      <c r="AL14" s="32"/>
    </row>
    <row r="15" spans="1:38" s="9" customFormat="1" ht="13.5" thickBot="1" x14ac:dyDescent="0.4">
      <c r="B15" s="17" t="s">
        <v>22</v>
      </c>
      <c r="C15" s="14">
        <v>346.77</v>
      </c>
      <c r="D15" s="12" t="str">
        <f>IF(C4=2,C15,"0,00 €")</f>
        <v>0,00 €</v>
      </c>
      <c r="E15" s="13"/>
      <c r="F15" s="15" t="s">
        <v>14</v>
      </c>
      <c r="G15" s="15"/>
      <c r="H15" s="15"/>
      <c r="I15" s="16">
        <v>115.05</v>
      </c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  <c r="AF15" s="32"/>
      <c r="AG15" s="32"/>
      <c r="AH15" s="32"/>
      <c r="AI15" s="32"/>
      <c r="AJ15" s="32"/>
      <c r="AK15" s="32"/>
      <c r="AL15" s="32"/>
    </row>
    <row r="16" spans="1:38" s="9" customFormat="1" ht="13.5" thickBot="1" x14ac:dyDescent="0.4">
      <c r="B16" s="17" t="s">
        <v>23</v>
      </c>
      <c r="C16" s="14">
        <v>500.84</v>
      </c>
      <c r="D16" s="12" t="str">
        <f>IF(C4=3,C16,"0,00 €")</f>
        <v>0,00 €</v>
      </c>
      <c r="E16" s="13"/>
      <c r="F16" s="15" t="s">
        <v>15</v>
      </c>
      <c r="G16" s="15"/>
      <c r="H16" s="15"/>
      <c r="I16" s="16">
        <v>157.55000000000001</v>
      </c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  <c r="AF16" s="32"/>
      <c r="AG16" s="32"/>
      <c r="AH16" s="32"/>
      <c r="AI16" s="32"/>
      <c r="AJ16" s="32"/>
      <c r="AK16" s="32"/>
      <c r="AL16" s="32"/>
    </row>
    <row r="17" spans="1:38" s="9" customFormat="1" ht="14.25" thickBot="1" x14ac:dyDescent="0.45">
      <c r="B17" s="18"/>
      <c r="C17" s="19"/>
      <c r="D17" s="20">
        <f>SUM(D7:D16)</f>
        <v>3088.54</v>
      </c>
      <c r="E17" s="21"/>
      <c r="F17" s="56" t="s">
        <v>16</v>
      </c>
      <c r="G17" s="57"/>
      <c r="H17" s="57"/>
      <c r="I17" s="58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2"/>
      <c r="AL17" s="32"/>
    </row>
    <row r="18" spans="1:38" s="9" customFormat="1" ht="13.5" thickBot="1" x14ac:dyDescent="0.45">
      <c r="B18" s="59" t="s">
        <v>30</v>
      </c>
      <c r="C18" s="60"/>
      <c r="D18" s="61"/>
      <c r="F18" s="15" t="s">
        <v>17</v>
      </c>
      <c r="G18" s="15"/>
      <c r="H18" s="15"/>
      <c r="I18" s="16">
        <v>67.319999999999993</v>
      </c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32"/>
      <c r="AG18" s="32"/>
      <c r="AH18" s="32"/>
      <c r="AI18" s="32"/>
      <c r="AJ18" s="32"/>
      <c r="AK18" s="32"/>
      <c r="AL18" s="32"/>
    </row>
    <row r="19" spans="1:38" s="9" customFormat="1" ht="13.15" thickBot="1" x14ac:dyDescent="0.4">
      <c r="B19" s="10" t="s">
        <v>1</v>
      </c>
      <c r="C19" s="10"/>
      <c r="D19" s="12">
        <v>818.82</v>
      </c>
      <c r="E19" s="13"/>
      <c r="F19" s="15" t="s">
        <v>18</v>
      </c>
      <c r="G19" s="15"/>
      <c r="H19" s="15"/>
      <c r="I19" s="16">
        <v>22.46</v>
      </c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2"/>
      <c r="AG19" s="32"/>
      <c r="AH19" s="32"/>
      <c r="AI19" s="32"/>
      <c r="AJ19" s="32"/>
      <c r="AK19" s="32"/>
      <c r="AL19" s="32"/>
    </row>
    <row r="20" spans="1:38" s="9" customFormat="1" ht="13.5" thickBot="1" x14ac:dyDescent="0.4">
      <c r="B20" s="10" t="s">
        <v>2</v>
      </c>
      <c r="C20" s="14">
        <v>31.53</v>
      </c>
      <c r="D20" s="12">
        <f>C3*C20</f>
        <v>0</v>
      </c>
      <c r="E20" s="13"/>
      <c r="F20" s="15" t="s">
        <v>19</v>
      </c>
      <c r="G20" s="15"/>
      <c r="H20" s="15"/>
      <c r="I20" s="16">
        <v>84.16</v>
      </c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  <c r="AF20" s="32"/>
      <c r="AG20" s="32"/>
      <c r="AH20" s="32"/>
      <c r="AI20" s="32"/>
      <c r="AJ20" s="32"/>
      <c r="AK20" s="32"/>
      <c r="AL20" s="32"/>
    </row>
    <row r="21" spans="1:38" s="9" customFormat="1" ht="13.15" thickBot="1" x14ac:dyDescent="0.4">
      <c r="B21" s="10" t="s">
        <v>3</v>
      </c>
      <c r="C21" s="10"/>
      <c r="D21" s="12">
        <v>697.43</v>
      </c>
      <c r="E21" s="13"/>
      <c r="F21" s="15" t="s">
        <v>20</v>
      </c>
      <c r="G21" s="15"/>
      <c r="H21" s="15"/>
      <c r="I21" s="16">
        <v>28.08</v>
      </c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32"/>
      <c r="AI21" s="32"/>
      <c r="AJ21" s="32"/>
      <c r="AK21" s="32"/>
      <c r="AL21" s="32"/>
    </row>
    <row r="22" spans="1:38" s="9" customFormat="1" ht="13.15" thickBot="1" x14ac:dyDescent="0.4">
      <c r="B22" s="10" t="s">
        <v>4</v>
      </c>
      <c r="C22" s="10"/>
      <c r="D22" s="12">
        <v>405.13</v>
      </c>
      <c r="E22" s="13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  <c r="AF22" s="32"/>
      <c r="AG22" s="32"/>
      <c r="AH22" s="32"/>
      <c r="AI22" s="32"/>
      <c r="AJ22" s="32"/>
      <c r="AK22" s="32"/>
      <c r="AL22" s="32"/>
    </row>
    <row r="23" spans="1:38" s="9" customFormat="1" ht="13.15" thickBot="1" x14ac:dyDescent="0.4">
      <c r="B23" s="10" t="s">
        <v>5</v>
      </c>
      <c r="C23" s="10"/>
      <c r="D23" s="12">
        <v>203.9</v>
      </c>
      <c r="E23" s="13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32"/>
      <c r="AG23" s="32"/>
      <c r="AH23" s="32"/>
      <c r="AI23" s="32"/>
      <c r="AJ23" s="32"/>
      <c r="AK23" s="32"/>
      <c r="AL23" s="32"/>
    </row>
    <row r="24" spans="1:38" s="9" customFormat="1" ht="13.15" thickBot="1" x14ac:dyDescent="0.4">
      <c r="B24" s="10" t="s">
        <v>10</v>
      </c>
      <c r="C24" s="10"/>
      <c r="D24" s="12">
        <f>SUM(D14:D16)</f>
        <v>0</v>
      </c>
      <c r="E24" s="13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  <c r="AF24" s="32"/>
      <c r="AG24" s="32"/>
      <c r="AH24" s="32"/>
      <c r="AI24" s="32"/>
      <c r="AJ24" s="32"/>
      <c r="AK24" s="32"/>
      <c r="AL24" s="32"/>
    </row>
    <row r="25" spans="1:38" s="9" customFormat="1" ht="14.25" thickBot="1" x14ac:dyDescent="0.45">
      <c r="B25" s="18"/>
      <c r="C25" s="19"/>
      <c r="D25" s="22">
        <f>SUM(D19:D24)</f>
        <v>2125.2800000000002</v>
      </c>
      <c r="E25" s="23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32"/>
    </row>
    <row r="26" spans="1:38" s="9" customFormat="1" ht="4.9000000000000004" customHeight="1" thickBot="1" x14ac:dyDescent="0.45">
      <c r="B26" s="24"/>
      <c r="C26" s="25"/>
      <c r="D26" s="26"/>
      <c r="E26" s="23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</row>
    <row r="27" spans="1:38" s="27" customFormat="1" ht="18.399999999999999" thickTop="1" thickBot="1" x14ac:dyDescent="0.55000000000000004">
      <c r="B27" s="64" t="s">
        <v>27</v>
      </c>
      <c r="C27" s="65"/>
      <c r="D27" s="28">
        <f>12*D17+2*D25</f>
        <v>41313.039999999994</v>
      </c>
      <c r="E27" s="29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</row>
    <row r="28" spans="1:38" ht="13.15" thickTop="1" x14ac:dyDescent="0.35">
      <c r="B28" s="53" t="s">
        <v>28</v>
      </c>
      <c r="C28" s="54"/>
      <c r="D28" s="54"/>
    </row>
    <row r="30" spans="1:38" s="31" customFormat="1" x14ac:dyDescent="0.35"/>
    <row r="31" spans="1:38" s="31" customFormat="1" x14ac:dyDescent="0.35">
      <c r="A31" s="37"/>
    </row>
    <row r="32" spans="1:38" s="31" customFormat="1" x14ac:dyDescent="0.35"/>
    <row r="33" s="31" customFormat="1" x14ac:dyDescent="0.35"/>
    <row r="34" s="31" customFormat="1" x14ac:dyDescent="0.35"/>
    <row r="35" s="31" customFormat="1" x14ac:dyDescent="0.35"/>
    <row r="36" s="31" customFormat="1" x14ac:dyDescent="0.35"/>
    <row r="37" s="31" customFormat="1" x14ac:dyDescent="0.35"/>
    <row r="38" s="31" customFormat="1" x14ac:dyDescent="0.35"/>
    <row r="39" s="31" customFormat="1" x14ac:dyDescent="0.35"/>
    <row r="40" s="31" customFormat="1" x14ac:dyDescent="0.35"/>
    <row r="41" s="31" customFormat="1" x14ac:dyDescent="0.35"/>
    <row r="42" s="31" customFormat="1" x14ac:dyDescent="0.35"/>
    <row r="43" s="31" customFormat="1" x14ac:dyDescent="0.35"/>
    <row r="44" s="31" customFormat="1" x14ac:dyDescent="0.35"/>
    <row r="45" s="31" customFormat="1" x14ac:dyDescent="0.35"/>
    <row r="46" s="31" customFormat="1" x14ac:dyDescent="0.35"/>
    <row r="47" s="31" customFormat="1" x14ac:dyDescent="0.35"/>
    <row r="48" s="31" customFormat="1" x14ac:dyDescent="0.35"/>
    <row r="49" s="31" customFormat="1" x14ac:dyDescent="0.35"/>
    <row r="50" s="31" customFormat="1" x14ac:dyDescent="0.35"/>
    <row r="51" s="31" customFormat="1" x14ac:dyDescent="0.35"/>
    <row r="52" s="31" customFormat="1" x14ac:dyDescent="0.35"/>
    <row r="53" s="31" customFormat="1" x14ac:dyDescent="0.35"/>
    <row r="54" s="31" customFormat="1" x14ac:dyDescent="0.35"/>
    <row r="55" s="31" customFormat="1" x14ac:dyDescent="0.35"/>
    <row r="56" s="31" customFormat="1" x14ac:dyDescent="0.35"/>
    <row r="57" s="31" customFormat="1" x14ac:dyDescent="0.35"/>
    <row r="58" s="31" customFormat="1" x14ac:dyDescent="0.35"/>
    <row r="59" s="31" customFormat="1" x14ac:dyDescent="0.35"/>
    <row r="60" s="31" customFormat="1" x14ac:dyDescent="0.35"/>
    <row r="61" s="31" customFormat="1" x14ac:dyDescent="0.35"/>
    <row r="62" s="31" customFormat="1" x14ac:dyDescent="0.35"/>
    <row r="63" s="31" customFormat="1" x14ac:dyDescent="0.35"/>
    <row r="64" s="31" customFormat="1" x14ac:dyDescent="0.35"/>
    <row r="65" spans="1:1" s="31" customFormat="1" x14ac:dyDescent="0.35"/>
    <row r="66" spans="1:1" s="31" customFormat="1" x14ac:dyDescent="0.35"/>
    <row r="67" spans="1:1" s="31" customFormat="1" x14ac:dyDescent="0.35"/>
    <row r="68" spans="1:1" s="31" customFormat="1" x14ac:dyDescent="0.35"/>
    <row r="69" spans="1:1" s="31" customFormat="1" x14ac:dyDescent="0.35"/>
    <row r="70" spans="1:1" s="31" customFormat="1" x14ac:dyDescent="0.35"/>
    <row r="71" spans="1:1" s="31" customFormat="1" x14ac:dyDescent="0.35"/>
    <row r="72" spans="1:1" s="31" customFormat="1" x14ac:dyDescent="0.35"/>
    <row r="73" spans="1:1" s="31" customFormat="1" x14ac:dyDescent="0.35"/>
    <row r="74" spans="1:1" s="31" customFormat="1" x14ac:dyDescent="0.35">
      <c r="A74" s="37"/>
    </row>
    <row r="75" spans="1:1" s="31" customFormat="1" x14ac:dyDescent="0.35"/>
    <row r="76" spans="1:1" s="31" customFormat="1" x14ac:dyDescent="0.35"/>
    <row r="77" spans="1:1" s="31" customFormat="1" x14ac:dyDescent="0.35"/>
    <row r="117" spans="1:1" x14ac:dyDescent="0.35">
      <c r="A117" s="8"/>
    </row>
    <row r="159" spans="1:1" ht="22.5" customHeight="1" x14ac:dyDescent="0.35">
      <c r="A159" s="8"/>
    </row>
    <row r="197" spans="1:1" ht="22.5" customHeight="1" x14ac:dyDescent="0.35">
      <c r="A197" s="8"/>
    </row>
    <row r="235" ht="22.5" customHeight="1" x14ac:dyDescent="0.35"/>
    <row r="273" ht="22.5" customHeight="1" x14ac:dyDescent="0.35"/>
    <row r="309" ht="22.5" customHeight="1" x14ac:dyDescent="0.35"/>
    <row r="345" ht="22.5" customHeight="1" x14ac:dyDescent="0.35"/>
    <row r="381" ht="22.5" customHeight="1" x14ac:dyDescent="0.35"/>
    <row r="453" spans="2:38" x14ac:dyDescent="0.35">
      <c r="J453" s="5"/>
    </row>
    <row r="455" spans="2:38" x14ac:dyDescent="0.35">
      <c r="J455" s="6"/>
    </row>
    <row r="456" spans="2:38" hidden="1" x14ac:dyDescent="0.35">
      <c r="J456" s="6"/>
    </row>
    <row r="457" spans="2:38" x14ac:dyDescent="0.35">
      <c r="J457" s="6"/>
    </row>
    <row r="458" spans="2:38" x14ac:dyDescent="0.35">
      <c r="J458" s="6"/>
    </row>
    <row r="459" spans="2:38" x14ac:dyDescent="0.35">
      <c r="J459" s="6"/>
    </row>
    <row r="460" spans="2:38" x14ac:dyDescent="0.35">
      <c r="J460" s="6"/>
    </row>
    <row r="463" spans="2:38" s="7" customFormat="1" ht="18.75" x14ac:dyDescent="0.5">
      <c r="B463"/>
      <c r="C463"/>
      <c r="D463"/>
      <c r="E463"/>
      <c r="F463"/>
      <c r="G463"/>
      <c r="H463"/>
      <c r="K463" s="34"/>
      <c r="L463" s="34"/>
      <c r="M463" s="34"/>
      <c r="N463" s="34"/>
      <c r="O463" s="34"/>
      <c r="P463" s="34"/>
      <c r="Q463" s="34"/>
      <c r="R463" s="34"/>
      <c r="S463" s="34"/>
      <c r="T463" s="34"/>
      <c r="U463" s="34"/>
      <c r="V463" s="34"/>
      <c r="W463" s="34"/>
      <c r="X463" s="34"/>
      <c r="Y463" s="34"/>
      <c r="Z463" s="34"/>
      <c r="AA463" s="34"/>
      <c r="AB463" s="34"/>
      <c r="AC463" s="34"/>
      <c r="AD463" s="34"/>
      <c r="AE463" s="34"/>
      <c r="AF463" s="34"/>
      <c r="AG463" s="34"/>
      <c r="AH463" s="34"/>
      <c r="AI463" s="34"/>
      <c r="AJ463" s="34"/>
      <c r="AK463" s="34"/>
      <c r="AL463" s="34"/>
    </row>
    <row r="467" ht="22.5" customHeight="1" x14ac:dyDescent="0.35"/>
    <row r="503" ht="48.75" customHeight="1" x14ac:dyDescent="0.35"/>
    <row r="509" ht="22.5" customHeight="1" x14ac:dyDescent="0.35"/>
    <row r="517" spans="2:38" s="3" customFormat="1" x14ac:dyDescent="0.35">
      <c r="B517"/>
      <c r="C517"/>
      <c r="D517"/>
      <c r="E517"/>
      <c r="F517"/>
      <c r="G517"/>
      <c r="H517"/>
      <c r="K517" s="35"/>
      <c r="L517" s="35"/>
      <c r="M517" s="35"/>
      <c r="N517" s="35"/>
      <c r="O517" s="35"/>
      <c r="P517" s="35"/>
      <c r="Q517" s="35"/>
      <c r="R517" s="35"/>
      <c r="S517" s="35"/>
      <c r="T517" s="35"/>
      <c r="U517" s="35"/>
      <c r="V517" s="35"/>
      <c r="W517" s="35"/>
      <c r="X517" s="35"/>
      <c r="Y517" s="35"/>
      <c r="Z517" s="35"/>
      <c r="AA517" s="35"/>
      <c r="AB517" s="35"/>
      <c r="AC517" s="35"/>
      <c r="AD517" s="35"/>
      <c r="AE517" s="35"/>
      <c r="AF517" s="35"/>
      <c r="AG517" s="35"/>
      <c r="AH517" s="35"/>
      <c r="AI517" s="35"/>
      <c r="AJ517" s="35"/>
      <c r="AK517" s="35"/>
      <c r="AL517" s="35"/>
    </row>
    <row r="525" spans="2:38" s="2" customFormat="1" ht="13.5" x14ac:dyDescent="0.35">
      <c r="B525"/>
      <c r="C525"/>
      <c r="D525"/>
      <c r="E525"/>
      <c r="F525"/>
      <c r="G525"/>
      <c r="H525"/>
      <c r="K525" s="36"/>
      <c r="L525" s="36"/>
      <c r="M525" s="36"/>
      <c r="N525" s="36"/>
      <c r="O525" s="36"/>
      <c r="P525" s="36"/>
      <c r="Q525" s="36"/>
      <c r="R525" s="36"/>
      <c r="S525" s="36"/>
      <c r="T525" s="36"/>
      <c r="U525" s="36"/>
      <c r="V525" s="36"/>
      <c r="W525" s="36"/>
      <c r="X525" s="36"/>
      <c r="Y525" s="36"/>
      <c r="Z525" s="36"/>
      <c r="AA525" s="36"/>
      <c r="AB525" s="36"/>
      <c r="AC525" s="36"/>
      <c r="AD525" s="36"/>
      <c r="AE525" s="36"/>
      <c r="AF525" s="36"/>
      <c r="AG525" s="36"/>
      <c r="AH525" s="36"/>
      <c r="AI525" s="36"/>
      <c r="AJ525" s="36"/>
      <c r="AK525" s="36"/>
      <c r="AL525" s="36"/>
    </row>
    <row r="532" spans="2:38" s="3" customFormat="1" x14ac:dyDescent="0.35">
      <c r="B532"/>
      <c r="C532"/>
      <c r="D532"/>
      <c r="E532"/>
      <c r="F532"/>
      <c r="G532"/>
      <c r="H532"/>
      <c r="K532" s="35"/>
      <c r="L532" s="35"/>
      <c r="M532" s="35"/>
      <c r="N532" s="35"/>
      <c r="O532" s="35"/>
      <c r="P532" s="35"/>
      <c r="Q532" s="35"/>
      <c r="R532" s="35"/>
      <c r="S532" s="35"/>
      <c r="T532" s="35"/>
      <c r="U532" s="35"/>
      <c r="V532" s="35"/>
      <c r="W532" s="35"/>
      <c r="X532" s="35"/>
      <c r="Y532" s="35"/>
      <c r="Z532" s="35"/>
      <c r="AA532" s="35"/>
      <c r="AB532" s="35"/>
      <c r="AC532" s="35"/>
      <c r="AD532" s="35"/>
      <c r="AE532" s="35"/>
      <c r="AF532" s="35"/>
      <c r="AG532" s="35"/>
      <c r="AH532" s="35"/>
      <c r="AI532" s="35"/>
      <c r="AJ532" s="35"/>
      <c r="AK532" s="35"/>
      <c r="AL532" s="35"/>
    </row>
    <row r="538" spans="2:38" s="2" customFormat="1" ht="13.5" x14ac:dyDescent="0.35">
      <c r="B538"/>
      <c r="C538"/>
      <c r="D538"/>
      <c r="E538"/>
      <c r="F538"/>
      <c r="G538"/>
      <c r="H538"/>
      <c r="K538" s="36"/>
      <c r="L538" s="36"/>
      <c r="M538" s="36"/>
      <c r="N538" s="36"/>
      <c r="O538" s="36"/>
      <c r="P538" s="36"/>
      <c r="Q538" s="36"/>
      <c r="R538" s="36"/>
      <c r="S538" s="36"/>
      <c r="T538" s="36"/>
      <c r="U538" s="36"/>
      <c r="V538" s="36"/>
      <c r="W538" s="36"/>
      <c r="X538" s="36"/>
      <c r="Y538" s="36"/>
      <c r="Z538" s="36"/>
      <c r="AA538" s="36"/>
      <c r="AB538" s="36"/>
      <c r="AC538" s="36"/>
      <c r="AD538" s="36"/>
      <c r="AE538" s="36"/>
      <c r="AF538" s="36"/>
      <c r="AG538" s="36"/>
      <c r="AH538" s="36"/>
      <c r="AI538" s="36"/>
      <c r="AJ538" s="36"/>
      <c r="AK538" s="36"/>
      <c r="AL538" s="36"/>
    </row>
    <row r="540" spans="2:38" s="3" customFormat="1" x14ac:dyDescent="0.35">
      <c r="B540"/>
      <c r="C540"/>
      <c r="D540"/>
      <c r="E540"/>
      <c r="F540"/>
      <c r="G540"/>
      <c r="H540"/>
      <c r="K540" s="35"/>
      <c r="L540" s="35"/>
      <c r="M540" s="35"/>
      <c r="N540" s="35"/>
      <c r="O540" s="35"/>
      <c r="P540" s="35"/>
      <c r="Q540" s="35"/>
      <c r="R540" s="35"/>
      <c r="S540" s="35"/>
      <c r="T540" s="35"/>
      <c r="U540" s="35"/>
      <c r="V540" s="35"/>
      <c r="W540" s="35"/>
      <c r="X540" s="35"/>
      <c r="Y540" s="35"/>
      <c r="Z540" s="35"/>
      <c r="AA540" s="35"/>
      <c r="AB540" s="35"/>
      <c r="AC540" s="35"/>
      <c r="AD540" s="35"/>
      <c r="AE540" s="35"/>
      <c r="AF540" s="35"/>
      <c r="AG540" s="35"/>
      <c r="AH540" s="35"/>
      <c r="AI540" s="35"/>
      <c r="AJ540" s="35"/>
      <c r="AK540" s="35"/>
      <c r="AL540" s="35"/>
    </row>
  </sheetData>
  <mergeCells count="13">
    <mergeCell ref="B28:D28"/>
    <mergeCell ref="F9:H9"/>
    <mergeCell ref="F11:I11"/>
    <mergeCell ref="F12:I12"/>
    <mergeCell ref="F17:I17"/>
    <mergeCell ref="B18:D18"/>
    <mergeCell ref="B27:C27"/>
    <mergeCell ref="F7:H7"/>
    <mergeCell ref="B1:D1"/>
    <mergeCell ref="C3:D3"/>
    <mergeCell ref="C4:D4"/>
    <mergeCell ref="B6:D6"/>
    <mergeCell ref="F6:I6"/>
  </mergeCells>
  <pageMargins left="0.78740157480314965" right="0.78740157480314965" top="0.51181102362204722" bottom="0.59055118110236227" header="0" footer="0"/>
  <pageSetup paperSize="9" scale="75" orientation="landscape" r:id="rId1"/>
  <headerFooter alignWithMargins="0"/>
  <rowBreaks count="2" manualBreakCount="2">
    <brk id="464" max="16383" man="1"/>
    <brk id="505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92D050"/>
  </sheetPr>
  <dimension ref="A1:AL540"/>
  <sheetViews>
    <sheetView zoomScaleNormal="100" workbookViewId="0">
      <selection activeCell="F9" sqref="F9:H9"/>
    </sheetView>
  </sheetViews>
  <sheetFormatPr baseColWidth="10" defaultRowHeight="12.75" x14ac:dyDescent="0.35"/>
  <cols>
    <col min="1" max="1" width="5.73046875" customWidth="1"/>
    <col min="2" max="2" width="43" customWidth="1"/>
    <col min="3" max="3" width="8.59765625" customWidth="1"/>
    <col min="4" max="4" width="29.3984375" bestFit="1" customWidth="1"/>
    <col min="5" max="5" width="5.73046875" customWidth="1"/>
    <col min="6" max="6" width="12.3984375" bestFit="1" customWidth="1"/>
    <col min="7" max="7" width="14.265625" bestFit="1" customWidth="1"/>
    <col min="8" max="8" width="28.3984375" customWidth="1"/>
    <col min="9" max="9" width="18.265625" customWidth="1"/>
    <col min="10" max="10" width="5.73046875" customWidth="1"/>
    <col min="11" max="38" width="11.59765625" style="31"/>
  </cols>
  <sheetData>
    <row r="1" spans="1:38" ht="20.65" x14ac:dyDescent="0.6">
      <c r="A1" s="8"/>
      <c r="B1" s="45" t="s">
        <v>31</v>
      </c>
      <c r="C1" s="46"/>
      <c r="D1" s="46"/>
    </row>
    <row r="2" spans="1:38" ht="4.9000000000000004" customHeight="1" thickBot="1" x14ac:dyDescent="0.4"/>
    <row r="3" spans="1:38" ht="21.4" thickTop="1" thickBot="1" x14ac:dyDescent="0.65">
      <c r="B3" s="30" t="s">
        <v>29</v>
      </c>
      <c r="C3" s="47">
        <v>0</v>
      </c>
      <c r="D3" s="47"/>
    </row>
    <row r="4" spans="1:38" ht="21.4" thickTop="1" thickBot="1" x14ac:dyDescent="0.65">
      <c r="B4" s="30" t="s">
        <v>26</v>
      </c>
      <c r="C4" s="48">
        <v>0</v>
      </c>
      <c r="D4" s="48"/>
      <c r="E4" s="4"/>
    </row>
    <row r="5" spans="1:38" ht="4.9000000000000004" customHeight="1" thickTop="1" thickBot="1" x14ac:dyDescent="0.45">
      <c r="B5" s="1"/>
      <c r="C5">
        <v>1</v>
      </c>
    </row>
    <row r="6" spans="1:38" s="9" customFormat="1" ht="13.5" thickBot="1" x14ac:dyDescent="0.45">
      <c r="B6" s="49" t="s">
        <v>0</v>
      </c>
      <c r="C6" s="50"/>
      <c r="D6" s="51"/>
      <c r="F6" s="52" t="s">
        <v>24</v>
      </c>
      <c r="G6" s="52"/>
      <c r="H6" s="52"/>
      <c r="I6" s="5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</row>
    <row r="7" spans="1:38" s="9" customFormat="1" ht="13.5" thickBot="1" x14ac:dyDescent="0.45">
      <c r="B7" s="10" t="s">
        <v>1</v>
      </c>
      <c r="C7" s="11"/>
      <c r="D7" s="12">
        <v>1326.9</v>
      </c>
      <c r="E7" s="13"/>
      <c r="F7" s="42" t="s">
        <v>8</v>
      </c>
      <c r="G7" s="43"/>
      <c r="H7" s="44"/>
      <c r="I7" s="12">
        <v>110.28</v>
      </c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32"/>
      <c r="AH7" s="32"/>
      <c r="AI7" s="32"/>
      <c r="AJ7" s="32"/>
      <c r="AK7" s="32"/>
      <c r="AL7" s="32"/>
    </row>
    <row r="8" spans="1:38" s="9" customFormat="1" ht="13.5" thickBot="1" x14ac:dyDescent="0.4">
      <c r="B8" s="10" t="s">
        <v>2</v>
      </c>
      <c r="C8" s="14">
        <v>51.07</v>
      </c>
      <c r="D8" s="12">
        <f>C3*C8</f>
        <v>0</v>
      </c>
      <c r="E8" s="13"/>
      <c r="F8" s="10" t="s">
        <v>32</v>
      </c>
      <c r="G8" s="10"/>
      <c r="H8" s="10"/>
      <c r="I8" s="12">
        <v>157.55000000000001</v>
      </c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2"/>
      <c r="AI8" s="32"/>
      <c r="AJ8" s="32"/>
      <c r="AK8" s="32"/>
      <c r="AL8" s="32"/>
    </row>
    <row r="9" spans="1:38" s="9" customFormat="1" ht="13.5" thickBot="1" x14ac:dyDescent="0.45">
      <c r="B9" s="10" t="s">
        <v>3</v>
      </c>
      <c r="C9" s="11"/>
      <c r="D9" s="12">
        <v>697.43</v>
      </c>
      <c r="E9" s="13"/>
      <c r="F9" s="42" t="s">
        <v>33</v>
      </c>
      <c r="G9" s="43"/>
      <c r="H9" s="44"/>
      <c r="I9" s="12">
        <v>2.4500000000000002</v>
      </c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  <c r="AF9" s="32"/>
      <c r="AG9" s="32"/>
      <c r="AH9" s="32"/>
      <c r="AI9" s="32"/>
      <c r="AJ9" s="32"/>
      <c r="AK9" s="32"/>
      <c r="AL9" s="32"/>
    </row>
    <row r="10" spans="1:38" s="9" customFormat="1" ht="13.5" thickBot="1" x14ac:dyDescent="0.45">
      <c r="B10" s="10" t="s">
        <v>4</v>
      </c>
      <c r="C10" s="11"/>
      <c r="D10" s="12">
        <v>405.13</v>
      </c>
      <c r="E10" s="13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2"/>
      <c r="AG10" s="32"/>
      <c r="AH10" s="32"/>
      <c r="AI10" s="32"/>
      <c r="AJ10" s="32"/>
      <c r="AK10" s="32"/>
      <c r="AL10" s="32"/>
    </row>
    <row r="11" spans="1:38" s="9" customFormat="1" ht="13.5" thickBot="1" x14ac:dyDescent="0.45">
      <c r="B11" s="10" t="s">
        <v>5</v>
      </c>
      <c r="C11" s="11"/>
      <c r="D11" s="12">
        <v>213.84</v>
      </c>
      <c r="E11" s="13"/>
      <c r="F11" s="55" t="s">
        <v>25</v>
      </c>
      <c r="G11" s="55"/>
      <c r="H11" s="55"/>
      <c r="I11" s="55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  <c r="AF11" s="32"/>
      <c r="AG11" s="32"/>
      <c r="AH11" s="32"/>
      <c r="AI11" s="32"/>
      <c r="AJ11" s="32"/>
      <c r="AK11" s="32"/>
      <c r="AL11" s="32"/>
    </row>
    <row r="12" spans="1:38" s="9" customFormat="1" ht="13.5" thickBot="1" x14ac:dyDescent="0.45">
      <c r="B12" s="10" t="s">
        <v>6</v>
      </c>
      <c r="C12" s="11"/>
      <c r="D12" s="12">
        <v>25.87</v>
      </c>
      <c r="E12" s="13"/>
      <c r="F12" s="56" t="s">
        <v>11</v>
      </c>
      <c r="G12" s="57"/>
      <c r="H12" s="57"/>
      <c r="I12" s="58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  <c r="AG12" s="32"/>
      <c r="AH12" s="32"/>
      <c r="AI12" s="32"/>
      <c r="AJ12" s="32"/>
      <c r="AK12" s="32"/>
      <c r="AL12" s="32"/>
    </row>
    <row r="13" spans="1:38" s="9" customFormat="1" ht="13.5" thickBot="1" x14ac:dyDescent="0.45">
      <c r="B13" s="10" t="s">
        <v>7</v>
      </c>
      <c r="C13" s="11"/>
      <c r="D13" s="12">
        <v>429.31</v>
      </c>
      <c r="E13" s="13"/>
      <c r="F13" s="15" t="s">
        <v>12</v>
      </c>
      <c r="G13" s="15"/>
      <c r="H13" s="15"/>
      <c r="I13" s="16">
        <v>46.01</v>
      </c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  <c r="AF13" s="32"/>
      <c r="AG13" s="32"/>
      <c r="AH13" s="32"/>
      <c r="AI13" s="32"/>
      <c r="AJ13" s="32"/>
      <c r="AK13" s="32"/>
      <c r="AL13" s="32"/>
    </row>
    <row r="14" spans="1:38" s="9" customFormat="1" ht="13.5" thickBot="1" x14ac:dyDescent="0.4">
      <c r="B14" s="17" t="s">
        <v>21</v>
      </c>
      <c r="C14" s="14">
        <v>192.67</v>
      </c>
      <c r="D14" s="12" t="str">
        <f>IF(C4=1,C14,"0,00 €")</f>
        <v>0,00 €</v>
      </c>
      <c r="E14" s="13"/>
      <c r="F14" s="15" t="s">
        <v>13</v>
      </c>
      <c r="G14" s="15"/>
      <c r="H14" s="15"/>
      <c r="I14" s="16">
        <v>110.28</v>
      </c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2"/>
      <c r="AI14" s="32"/>
      <c r="AJ14" s="32"/>
      <c r="AK14" s="32"/>
      <c r="AL14" s="32"/>
    </row>
    <row r="15" spans="1:38" s="9" customFormat="1" ht="13.5" thickBot="1" x14ac:dyDescent="0.4">
      <c r="B15" s="17" t="s">
        <v>22</v>
      </c>
      <c r="C15" s="14">
        <v>346.77</v>
      </c>
      <c r="D15" s="12" t="str">
        <f>IF(C4=2,C15,"0,00 €")</f>
        <v>0,00 €</v>
      </c>
      <c r="E15" s="13"/>
      <c r="F15" s="15" t="s">
        <v>14</v>
      </c>
      <c r="G15" s="15"/>
      <c r="H15" s="15"/>
      <c r="I15" s="16">
        <v>115.05</v>
      </c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  <c r="AF15" s="32"/>
      <c r="AG15" s="32"/>
      <c r="AH15" s="32"/>
      <c r="AI15" s="32"/>
      <c r="AJ15" s="32"/>
      <c r="AK15" s="32"/>
      <c r="AL15" s="32"/>
    </row>
    <row r="16" spans="1:38" s="9" customFormat="1" ht="13.5" thickBot="1" x14ac:dyDescent="0.4">
      <c r="B16" s="17" t="s">
        <v>23</v>
      </c>
      <c r="C16" s="14">
        <v>500.84</v>
      </c>
      <c r="D16" s="12" t="str">
        <f>IF(C4=3,C16,"0,00 €")</f>
        <v>0,00 €</v>
      </c>
      <c r="E16" s="13"/>
      <c r="F16" s="15" t="s">
        <v>15</v>
      </c>
      <c r="G16" s="15"/>
      <c r="H16" s="15"/>
      <c r="I16" s="16">
        <v>157.55000000000001</v>
      </c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  <c r="AF16" s="32"/>
      <c r="AG16" s="32"/>
      <c r="AH16" s="32"/>
      <c r="AI16" s="32"/>
      <c r="AJ16" s="32"/>
      <c r="AK16" s="32"/>
      <c r="AL16" s="32"/>
    </row>
    <row r="17" spans="1:38" s="9" customFormat="1" ht="14.25" thickBot="1" x14ac:dyDescent="0.45">
      <c r="B17" s="18"/>
      <c r="C17" s="19"/>
      <c r="D17" s="20">
        <f>SUM(D7:D16)</f>
        <v>3098.48</v>
      </c>
      <c r="E17" s="21"/>
      <c r="F17" s="56" t="s">
        <v>16</v>
      </c>
      <c r="G17" s="57"/>
      <c r="H17" s="57"/>
      <c r="I17" s="58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2"/>
      <c r="AL17" s="32"/>
    </row>
    <row r="18" spans="1:38" s="9" customFormat="1" ht="13.5" thickBot="1" x14ac:dyDescent="0.45">
      <c r="B18" s="59" t="s">
        <v>30</v>
      </c>
      <c r="C18" s="60"/>
      <c r="D18" s="61"/>
      <c r="F18" s="15" t="s">
        <v>17</v>
      </c>
      <c r="G18" s="15"/>
      <c r="H18" s="15"/>
      <c r="I18" s="16">
        <v>67.319999999999993</v>
      </c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32"/>
      <c r="AG18" s="32"/>
      <c r="AH18" s="32"/>
      <c r="AI18" s="32"/>
      <c r="AJ18" s="32"/>
      <c r="AK18" s="32"/>
      <c r="AL18" s="32"/>
    </row>
    <row r="19" spans="1:38" s="9" customFormat="1" ht="13.15" thickBot="1" x14ac:dyDescent="0.4">
      <c r="B19" s="10" t="s">
        <v>1</v>
      </c>
      <c r="C19" s="10"/>
      <c r="D19" s="12">
        <v>818.82</v>
      </c>
      <c r="E19" s="13"/>
      <c r="F19" s="15" t="s">
        <v>18</v>
      </c>
      <c r="G19" s="15"/>
      <c r="H19" s="15"/>
      <c r="I19" s="16">
        <v>22.46</v>
      </c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2"/>
      <c r="AG19" s="32"/>
      <c r="AH19" s="32"/>
      <c r="AI19" s="32"/>
      <c r="AJ19" s="32"/>
      <c r="AK19" s="32"/>
      <c r="AL19" s="32"/>
    </row>
    <row r="20" spans="1:38" s="9" customFormat="1" ht="13.5" thickBot="1" x14ac:dyDescent="0.4">
      <c r="B20" s="10" t="s">
        <v>2</v>
      </c>
      <c r="C20" s="14">
        <v>31.53</v>
      </c>
      <c r="D20" s="12">
        <f>C3*C20</f>
        <v>0</v>
      </c>
      <c r="E20" s="13"/>
      <c r="F20" s="15" t="s">
        <v>19</v>
      </c>
      <c r="G20" s="15"/>
      <c r="H20" s="15"/>
      <c r="I20" s="16">
        <v>84.16</v>
      </c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  <c r="AF20" s="32"/>
      <c r="AG20" s="32"/>
      <c r="AH20" s="32"/>
      <c r="AI20" s="32"/>
      <c r="AJ20" s="32"/>
      <c r="AK20" s="32"/>
      <c r="AL20" s="32"/>
    </row>
    <row r="21" spans="1:38" s="9" customFormat="1" ht="13.15" thickBot="1" x14ac:dyDescent="0.4">
      <c r="B21" s="10" t="s">
        <v>3</v>
      </c>
      <c r="C21" s="10"/>
      <c r="D21" s="12">
        <v>697.43</v>
      </c>
      <c r="E21" s="13"/>
      <c r="F21" s="15" t="s">
        <v>20</v>
      </c>
      <c r="G21" s="15"/>
      <c r="H21" s="15"/>
      <c r="I21" s="16">
        <v>28.08</v>
      </c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32"/>
      <c r="AI21" s="32"/>
      <c r="AJ21" s="32"/>
      <c r="AK21" s="32"/>
      <c r="AL21" s="32"/>
    </row>
    <row r="22" spans="1:38" s="9" customFormat="1" ht="13.15" thickBot="1" x14ac:dyDescent="0.4">
      <c r="B22" s="10" t="s">
        <v>4</v>
      </c>
      <c r="C22" s="10"/>
      <c r="D22" s="12">
        <v>405.13</v>
      </c>
      <c r="E22" s="13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  <c r="AF22" s="32"/>
      <c r="AG22" s="32"/>
      <c r="AH22" s="32"/>
      <c r="AI22" s="32"/>
      <c r="AJ22" s="32"/>
      <c r="AK22" s="32"/>
      <c r="AL22" s="32"/>
    </row>
    <row r="23" spans="1:38" s="9" customFormat="1" ht="13.15" thickBot="1" x14ac:dyDescent="0.4">
      <c r="B23" s="10" t="s">
        <v>5</v>
      </c>
      <c r="C23" s="10"/>
      <c r="D23" s="12">
        <v>213.84</v>
      </c>
      <c r="E23" s="13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32"/>
      <c r="AG23" s="32"/>
      <c r="AH23" s="32"/>
      <c r="AI23" s="32"/>
      <c r="AJ23" s="32"/>
      <c r="AK23" s="32"/>
      <c r="AL23" s="32"/>
    </row>
    <row r="24" spans="1:38" s="9" customFormat="1" ht="13.15" thickBot="1" x14ac:dyDescent="0.4">
      <c r="B24" s="10" t="s">
        <v>10</v>
      </c>
      <c r="C24" s="10"/>
      <c r="D24" s="12">
        <f>SUM(D14:D16)</f>
        <v>0</v>
      </c>
      <c r="E24" s="13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  <c r="AF24" s="32"/>
      <c r="AG24" s="32"/>
      <c r="AH24" s="32"/>
      <c r="AI24" s="32"/>
      <c r="AJ24" s="32"/>
      <c r="AK24" s="32"/>
      <c r="AL24" s="32"/>
    </row>
    <row r="25" spans="1:38" s="9" customFormat="1" ht="14.25" thickBot="1" x14ac:dyDescent="0.45">
      <c r="B25" s="18"/>
      <c r="C25" s="19"/>
      <c r="D25" s="22">
        <f>SUM(D19:D24)</f>
        <v>2135.2200000000003</v>
      </c>
      <c r="E25" s="23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32"/>
    </row>
    <row r="26" spans="1:38" s="9" customFormat="1" ht="4.9000000000000004" customHeight="1" thickBot="1" x14ac:dyDescent="0.45">
      <c r="B26" s="24"/>
      <c r="C26" s="25"/>
      <c r="D26" s="26"/>
      <c r="E26" s="23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</row>
    <row r="27" spans="1:38" s="27" customFormat="1" ht="18.399999999999999" thickTop="1" thickBot="1" x14ac:dyDescent="0.55000000000000004">
      <c r="B27" s="64" t="s">
        <v>27</v>
      </c>
      <c r="C27" s="65"/>
      <c r="D27" s="28">
        <f>12*D17+2*D25</f>
        <v>41452.200000000004</v>
      </c>
      <c r="E27" s="29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</row>
    <row r="28" spans="1:38" ht="13.15" thickTop="1" x14ac:dyDescent="0.35">
      <c r="B28" s="53" t="s">
        <v>28</v>
      </c>
      <c r="C28" s="54"/>
      <c r="D28" s="54"/>
    </row>
    <row r="30" spans="1:38" s="31" customFormat="1" x14ac:dyDescent="0.35"/>
    <row r="31" spans="1:38" s="31" customFormat="1" x14ac:dyDescent="0.35">
      <c r="A31" s="37"/>
    </row>
    <row r="32" spans="1:38" s="31" customFormat="1" x14ac:dyDescent="0.35"/>
    <row r="33" s="31" customFormat="1" x14ac:dyDescent="0.35"/>
    <row r="34" s="31" customFormat="1" x14ac:dyDescent="0.35"/>
    <row r="35" s="31" customFormat="1" x14ac:dyDescent="0.35"/>
    <row r="36" s="31" customFormat="1" x14ac:dyDescent="0.35"/>
    <row r="37" s="31" customFormat="1" x14ac:dyDescent="0.35"/>
    <row r="38" s="31" customFormat="1" x14ac:dyDescent="0.35"/>
    <row r="39" s="31" customFormat="1" x14ac:dyDescent="0.35"/>
    <row r="40" s="31" customFormat="1" x14ac:dyDescent="0.35"/>
    <row r="41" s="31" customFormat="1" x14ac:dyDescent="0.35"/>
    <row r="42" s="31" customFormat="1" x14ac:dyDescent="0.35"/>
    <row r="43" s="31" customFormat="1" x14ac:dyDescent="0.35"/>
    <row r="44" s="31" customFormat="1" x14ac:dyDescent="0.35"/>
    <row r="45" s="31" customFormat="1" x14ac:dyDescent="0.35"/>
    <row r="46" s="31" customFormat="1" x14ac:dyDescent="0.35"/>
    <row r="47" s="31" customFormat="1" x14ac:dyDescent="0.35"/>
    <row r="48" s="31" customFormat="1" x14ac:dyDescent="0.35"/>
    <row r="49" s="31" customFormat="1" x14ac:dyDescent="0.35"/>
    <row r="50" s="31" customFormat="1" x14ac:dyDescent="0.35"/>
    <row r="51" s="31" customFormat="1" x14ac:dyDescent="0.35"/>
    <row r="52" s="31" customFormat="1" x14ac:dyDescent="0.35"/>
    <row r="53" s="31" customFormat="1" x14ac:dyDescent="0.35"/>
    <row r="54" s="31" customFormat="1" x14ac:dyDescent="0.35"/>
    <row r="55" s="31" customFormat="1" x14ac:dyDescent="0.35"/>
    <row r="56" s="31" customFormat="1" x14ac:dyDescent="0.35"/>
    <row r="57" s="31" customFormat="1" x14ac:dyDescent="0.35"/>
    <row r="58" s="31" customFormat="1" x14ac:dyDescent="0.35"/>
    <row r="59" s="31" customFormat="1" x14ac:dyDescent="0.35"/>
    <row r="60" s="31" customFormat="1" x14ac:dyDescent="0.35"/>
    <row r="61" s="31" customFormat="1" x14ac:dyDescent="0.35"/>
    <row r="62" s="31" customFormat="1" x14ac:dyDescent="0.35"/>
    <row r="63" s="31" customFormat="1" x14ac:dyDescent="0.35"/>
    <row r="64" s="31" customFormat="1" x14ac:dyDescent="0.35"/>
    <row r="65" spans="1:1" s="31" customFormat="1" x14ac:dyDescent="0.35"/>
    <row r="66" spans="1:1" s="31" customFormat="1" x14ac:dyDescent="0.35"/>
    <row r="67" spans="1:1" s="31" customFormat="1" x14ac:dyDescent="0.35"/>
    <row r="68" spans="1:1" s="31" customFormat="1" x14ac:dyDescent="0.35"/>
    <row r="69" spans="1:1" s="31" customFormat="1" x14ac:dyDescent="0.35"/>
    <row r="70" spans="1:1" s="31" customFormat="1" x14ac:dyDescent="0.35"/>
    <row r="71" spans="1:1" s="31" customFormat="1" x14ac:dyDescent="0.35"/>
    <row r="72" spans="1:1" s="31" customFormat="1" x14ac:dyDescent="0.35"/>
    <row r="73" spans="1:1" s="31" customFormat="1" x14ac:dyDescent="0.35"/>
    <row r="74" spans="1:1" s="31" customFormat="1" x14ac:dyDescent="0.35">
      <c r="A74" s="37"/>
    </row>
    <row r="75" spans="1:1" s="31" customFormat="1" x14ac:dyDescent="0.35"/>
    <row r="76" spans="1:1" s="31" customFormat="1" x14ac:dyDescent="0.35"/>
    <row r="77" spans="1:1" s="31" customFormat="1" x14ac:dyDescent="0.35"/>
    <row r="117" spans="1:1" x14ac:dyDescent="0.35">
      <c r="A117" s="8"/>
    </row>
    <row r="159" spans="1:1" ht="22.5" customHeight="1" x14ac:dyDescent="0.35">
      <c r="A159" s="8"/>
    </row>
    <row r="197" spans="1:1" ht="22.5" customHeight="1" x14ac:dyDescent="0.35">
      <c r="A197" s="8"/>
    </row>
    <row r="235" ht="22.5" customHeight="1" x14ac:dyDescent="0.35"/>
    <row r="273" ht="22.5" customHeight="1" x14ac:dyDescent="0.35"/>
    <row r="309" ht="22.5" customHeight="1" x14ac:dyDescent="0.35"/>
    <row r="345" ht="22.5" customHeight="1" x14ac:dyDescent="0.35"/>
    <row r="381" ht="22.5" customHeight="1" x14ac:dyDescent="0.35"/>
    <row r="453" spans="2:38" x14ac:dyDescent="0.35">
      <c r="J453" s="5"/>
    </row>
    <row r="455" spans="2:38" x14ac:dyDescent="0.35">
      <c r="J455" s="6"/>
    </row>
    <row r="456" spans="2:38" hidden="1" x14ac:dyDescent="0.35">
      <c r="J456" s="6"/>
    </row>
    <row r="457" spans="2:38" x14ac:dyDescent="0.35">
      <c r="J457" s="6"/>
    </row>
    <row r="458" spans="2:38" x14ac:dyDescent="0.35">
      <c r="J458" s="6"/>
    </row>
    <row r="459" spans="2:38" x14ac:dyDescent="0.35">
      <c r="J459" s="6"/>
    </row>
    <row r="460" spans="2:38" x14ac:dyDescent="0.35">
      <c r="J460" s="6"/>
    </row>
    <row r="463" spans="2:38" s="7" customFormat="1" ht="18.75" x14ac:dyDescent="0.5">
      <c r="B463"/>
      <c r="C463"/>
      <c r="D463"/>
      <c r="E463"/>
      <c r="F463"/>
      <c r="G463"/>
      <c r="H463"/>
      <c r="K463" s="34"/>
      <c r="L463" s="34"/>
      <c r="M463" s="34"/>
      <c r="N463" s="34"/>
      <c r="O463" s="34"/>
      <c r="P463" s="34"/>
      <c r="Q463" s="34"/>
      <c r="R463" s="34"/>
      <c r="S463" s="34"/>
      <c r="T463" s="34"/>
      <c r="U463" s="34"/>
      <c r="V463" s="34"/>
      <c r="W463" s="34"/>
      <c r="X463" s="34"/>
      <c r="Y463" s="34"/>
      <c r="Z463" s="34"/>
      <c r="AA463" s="34"/>
      <c r="AB463" s="34"/>
      <c r="AC463" s="34"/>
      <c r="AD463" s="34"/>
      <c r="AE463" s="34"/>
      <c r="AF463" s="34"/>
      <c r="AG463" s="34"/>
      <c r="AH463" s="34"/>
      <c r="AI463" s="34"/>
      <c r="AJ463" s="34"/>
      <c r="AK463" s="34"/>
      <c r="AL463" s="34"/>
    </row>
    <row r="467" ht="22.5" customHeight="1" x14ac:dyDescent="0.35"/>
    <row r="503" ht="48.75" customHeight="1" x14ac:dyDescent="0.35"/>
    <row r="509" ht="22.5" customHeight="1" x14ac:dyDescent="0.35"/>
    <row r="517" spans="2:38" s="3" customFormat="1" x14ac:dyDescent="0.35">
      <c r="B517"/>
      <c r="C517"/>
      <c r="D517"/>
      <c r="E517"/>
      <c r="F517"/>
      <c r="G517"/>
      <c r="H517"/>
      <c r="K517" s="35"/>
      <c r="L517" s="35"/>
      <c r="M517" s="35"/>
      <c r="N517" s="35"/>
      <c r="O517" s="35"/>
      <c r="P517" s="35"/>
      <c r="Q517" s="35"/>
      <c r="R517" s="35"/>
      <c r="S517" s="35"/>
      <c r="T517" s="35"/>
      <c r="U517" s="35"/>
      <c r="V517" s="35"/>
      <c r="W517" s="35"/>
      <c r="X517" s="35"/>
      <c r="Y517" s="35"/>
      <c r="Z517" s="35"/>
      <c r="AA517" s="35"/>
      <c r="AB517" s="35"/>
      <c r="AC517" s="35"/>
      <c r="AD517" s="35"/>
      <c r="AE517" s="35"/>
      <c r="AF517" s="35"/>
      <c r="AG517" s="35"/>
      <c r="AH517" s="35"/>
      <c r="AI517" s="35"/>
      <c r="AJ517" s="35"/>
      <c r="AK517" s="35"/>
      <c r="AL517" s="35"/>
    </row>
    <row r="525" spans="2:38" s="2" customFormat="1" ht="13.5" x14ac:dyDescent="0.35">
      <c r="B525"/>
      <c r="C525"/>
      <c r="D525"/>
      <c r="E525"/>
      <c r="F525"/>
      <c r="G525"/>
      <c r="H525"/>
      <c r="K525" s="36"/>
      <c r="L525" s="36"/>
      <c r="M525" s="36"/>
      <c r="N525" s="36"/>
      <c r="O525" s="36"/>
      <c r="P525" s="36"/>
      <c r="Q525" s="36"/>
      <c r="R525" s="36"/>
      <c r="S525" s="36"/>
      <c r="T525" s="36"/>
      <c r="U525" s="36"/>
      <c r="V525" s="36"/>
      <c r="W525" s="36"/>
      <c r="X525" s="36"/>
      <c r="Y525" s="36"/>
      <c r="Z525" s="36"/>
      <c r="AA525" s="36"/>
      <c r="AB525" s="36"/>
      <c r="AC525" s="36"/>
      <c r="AD525" s="36"/>
      <c r="AE525" s="36"/>
      <c r="AF525" s="36"/>
      <c r="AG525" s="36"/>
      <c r="AH525" s="36"/>
      <c r="AI525" s="36"/>
      <c r="AJ525" s="36"/>
      <c r="AK525" s="36"/>
      <c r="AL525" s="36"/>
    </row>
    <row r="532" spans="2:38" s="3" customFormat="1" x14ac:dyDescent="0.35">
      <c r="B532"/>
      <c r="C532"/>
      <c r="D532"/>
      <c r="E532"/>
      <c r="F532"/>
      <c r="G532"/>
      <c r="H532"/>
      <c r="K532" s="35"/>
      <c r="L532" s="35"/>
      <c r="M532" s="35"/>
      <c r="N532" s="35"/>
      <c r="O532" s="35"/>
      <c r="P532" s="35"/>
      <c r="Q532" s="35"/>
      <c r="R532" s="35"/>
      <c r="S532" s="35"/>
      <c r="T532" s="35"/>
      <c r="U532" s="35"/>
      <c r="V532" s="35"/>
      <c r="W532" s="35"/>
      <c r="X532" s="35"/>
      <c r="Y532" s="35"/>
      <c r="Z532" s="35"/>
      <c r="AA532" s="35"/>
      <c r="AB532" s="35"/>
      <c r="AC532" s="35"/>
      <c r="AD532" s="35"/>
      <c r="AE532" s="35"/>
      <c r="AF532" s="35"/>
      <c r="AG532" s="35"/>
      <c r="AH532" s="35"/>
      <c r="AI532" s="35"/>
      <c r="AJ532" s="35"/>
      <c r="AK532" s="35"/>
      <c r="AL532" s="35"/>
    </row>
    <row r="538" spans="2:38" s="2" customFormat="1" ht="13.5" x14ac:dyDescent="0.35">
      <c r="B538"/>
      <c r="C538"/>
      <c r="D538"/>
      <c r="E538"/>
      <c r="F538"/>
      <c r="G538"/>
      <c r="H538"/>
      <c r="K538" s="36"/>
      <c r="L538" s="36"/>
      <c r="M538" s="36"/>
      <c r="N538" s="36"/>
      <c r="O538" s="36"/>
      <c r="P538" s="36"/>
      <c r="Q538" s="36"/>
      <c r="R538" s="36"/>
      <c r="S538" s="36"/>
      <c r="T538" s="36"/>
      <c r="U538" s="36"/>
      <c r="V538" s="36"/>
      <c r="W538" s="36"/>
      <c r="X538" s="36"/>
      <c r="Y538" s="36"/>
      <c r="Z538" s="36"/>
      <c r="AA538" s="36"/>
      <c r="AB538" s="36"/>
      <c r="AC538" s="36"/>
      <c r="AD538" s="36"/>
      <c r="AE538" s="36"/>
      <c r="AF538" s="36"/>
      <c r="AG538" s="36"/>
      <c r="AH538" s="36"/>
      <c r="AI538" s="36"/>
      <c r="AJ538" s="36"/>
      <c r="AK538" s="36"/>
      <c r="AL538" s="36"/>
    </row>
    <row r="540" spans="2:38" s="3" customFormat="1" x14ac:dyDescent="0.35">
      <c r="B540"/>
      <c r="C540"/>
      <c r="D540"/>
      <c r="E540"/>
      <c r="F540"/>
      <c r="G540"/>
      <c r="H540"/>
      <c r="K540" s="35"/>
      <c r="L540" s="35"/>
      <c r="M540" s="35"/>
      <c r="N540" s="35"/>
      <c r="O540" s="35"/>
      <c r="P540" s="35"/>
      <c r="Q540" s="35"/>
      <c r="R540" s="35"/>
      <c r="S540" s="35"/>
      <c r="T540" s="35"/>
      <c r="U540" s="35"/>
      <c r="V540" s="35"/>
      <c r="W540" s="35"/>
      <c r="X540" s="35"/>
      <c r="Y540" s="35"/>
      <c r="Z540" s="35"/>
      <c r="AA540" s="35"/>
      <c r="AB540" s="35"/>
      <c r="AC540" s="35"/>
      <c r="AD540" s="35"/>
      <c r="AE540" s="35"/>
      <c r="AF540" s="35"/>
      <c r="AG540" s="35"/>
      <c r="AH540" s="35"/>
      <c r="AI540" s="35"/>
      <c r="AJ540" s="35"/>
      <c r="AK540" s="35"/>
      <c r="AL540" s="35"/>
    </row>
  </sheetData>
  <mergeCells count="13">
    <mergeCell ref="B28:D28"/>
    <mergeCell ref="F9:H9"/>
    <mergeCell ref="F11:I11"/>
    <mergeCell ref="F12:I12"/>
    <mergeCell ref="F17:I17"/>
    <mergeCell ref="B18:D18"/>
    <mergeCell ref="B27:C27"/>
    <mergeCell ref="F7:H7"/>
    <mergeCell ref="B1:D1"/>
    <mergeCell ref="C3:D3"/>
    <mergeCell ref="C4:D4"/>
    <mergeCell ref="B6:D6"/>
    <mergeCell ref="F6:I6"/>
  </mergeCells>
  <pageMargins left="0.78740157480314965" right="0.78740157480314965" top="0.51181102362204722" bottom="0.59055118110236227" header="0" footer="0"/>
  <pageSetup paperSize="9" scale="75" orientation="landscape" r:id="rId1"/>
  <headerFooter alignWithMargins="0"/>
  <rowBreaks count="2" manualBreakCount="2">
    <brk id="464" max="16383" man="1"/>
    <brk id="505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2D050"/>
  </sheetPr>
  <dimension ref="A1:AL540"/>
  <sheetViews>
    <sheetView zoomScaleNormal="100" workbookViewId="0">
      <selection activeCell="F9" sqref="F9:H9"/>
    </sheetView>
  </sheetViews>
  <sheetFormatPr baseColWidth="10" defaultRowHeight="12.75" x14ac:dyDescent="0.35"/>
  <cols>
    <col min="1" max="1" width="5.73046875" customWidth="1"/>
    <col min="2" max="2" width="43" customWidth="1"/>
    <col min="3" max="3" width="8.59765625" customWidth="1"/>
    <col min="4" max="4" width="29.3984375" bestFit="1" customWidth="1"/>
    <col min="5" max="5" width="5.73046875" customWidth="1"/>
    <col min="6" max="6" width="12.3984375" bestFit="1" customWidth="1"/>
    <col min="7" max="7" width="14.265625" bestFit="1" customWidth="1"/>
    <col min="8" max="8" width="28.3984375" customWidth="1"/>
    <col min="9" max="9" width="18.265625" customWidth="1"/>
    <col min="10" max="10" width="5.73046875" customWidth="1"/>
    <col min="11" max="38" width="11.59765625" style="31"/>
  </cols>
  <sheetData>
    <row r="1" spans="1:38" ht="20.65" x14ac:dyDescent="0.6">
      <c r="A1" s="8"/>
      <c r="B1" s="45" t="s">
        <v>31</v>
      </c>
      <c r="C1" s="46"/>
      <c r="D1" s="46"/>
    </row>
    <row r="2" spans="1:38" ht="4.9000000000000004" customHeight="1" thickBot="1" x14ac:dyDescent="0.4"/>
    <row r="3" spans="1:38" ht="21.4" thickTop="1" thickBot="1" x14ac:dyDescent="0.65">
      <c r="B3" s="30" t="s">
        <v>29</v>
      </c>
      <c r="C3" s="47">
        <v>0</v>
      </c>
      <c r="D3" s="47"/>
    </row>
    <row r="4" spans="1:38" ht="21.4" thickTop="1" thickBot="1" x14ac:dyDescent="0.65">
      <c r="B4" s="30" t="s">
        <v>26</v>
      </c>
      <c r="C4" s="48">
        <v>0</v>
      </c>
      <c r="D4" s="48"/>
      <c r="E4" s="4"/>
    </row>
    <row r="5" spans="1:38" ht="4.9000000000000004" customHeight="1" thickTop="1" thickBot="1" x14ac:dyDescent="0.45">
      <c r="B5" s="1"/>
      <c r="C5">
        <v>1</v>
      </c>
    </row>
    <row r="6" spans="1:38" s="9" customFormat="1" ht="13.5" thickBot="1" x14ac:dyDescent="0.45">
      <c r="B6" s="49" t="s">
        <v>0</v>
      </c>
      <c r="C6" s="50"/>
      <c r="D6" s="51"/>
      <c r="F6" s="52" t="s">
        <v>24</v>
      </c>
      <c r="G6" s="52"/>
      <c r="H6" s="52"/>
      <c r="I6" s="5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</row>
    <row r="7" spans="1:38" s="9" customFormat="1" ht="13.5" thickBot="1" x14ac:dyDescent="0.45">
      <c r="B7" s="10" t="s">
        <v>1</v>
      </c>
      <c r="C7" s="11"/>
      <c r="D7" s="12">
        <v>1326.9</v>
      </c>
      <c r="E7" s="13"/>
      <c r="F7" s="42" t="s">
        <v>8</v>
      </c>
      <c r="G7" s="43"/>
      <c r="H7" s="44"/>
      <c r="I7" s="12">
        <v>110.28</v>
      </c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32"/>
      <c r="AH7" s="32"/>
      <c r="AI7" s="32"/>
      <c r="AJ7" s="32"/>
      <c r="AK7" s="32"/>
      <c r="AL7" s="32"/>
    </row>
    <row r="8" spans="1:38" s="9" customFormat="1" ht="13.5" thickBot="1" x14ac:dyDescent="0.4">
      <c r="B8" s="10" t="s">
        <v>2</v>
      </c>
      <c r="C8" s="14">
        <v>51.07</v>
      </c>
      <c r="D8" s="12">
        <f>C3*C8</f>
        <v>0</v>
      </c>
      <c r="E8" s="13"/>
      <c r="F8" s="10" t="s">
        <v>32</v>
      </c>
      <c r="G8" s="10"/>
      <c r="H8" s="10"/>
      <c r="I8" s="12">
        <v>157.55000000000001</v>
      </c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2"/>
      <c r="AI8" s="32"/>
      <c r="AJ8" s="32"/>
      <c r="AK8" s="32"/>
      <c r="AL8" s="32"/>
    </row>
    <row r="9" spans="1:38" s="9" customFormat="1" ht="13.5" thickBot="1" x14ac:dyDescent="0.45">
      <c r="B9" s="10" t="s">
        <v>3</v>
      </c>
      <c r="C9" s="11"/>
      <c r="D9" s="12">
        <v>697.43</v>
      </c>
      <c r="E9" s="13"/>
      <c r="F9" s="42" t="s">
        <v>33</v>
      </c>
      <c r="G9" s="43"/>
      <c r="H9" s="44"/>
      <c r="I9" s="12">
        <v>2.4500000000000002</v>
      </c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  <c r="AF9" s="32"/>
      <c r="AG9" s="32"/>
      <c r="AH9" s="32"/>
      <c r="AI9" s="32"/>
      <c r="AJ9" s="32"/>
      <c r="AK9" s="32"/>
      <c r="AL9" s="32"/>
    </row>
    <row r="10" spans="1:38" s="9" customFormat="1" ht="13.5" thickBot="1" x14ac:dyDescent="0.45">
      <c r="B10" s="10" t="s">
        <v>4</v>
      </c>
      <c r="C10" s="11"/>
      <c r="D10" s="12">
        <v>405.13</v>
      </c>
      <c r="E10" s="13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2"/>
      <c r="AG10" s="32"/>
      <c r="AH10" s="32"/>
      <c r="AI10" s="32"/>
      <c r="AJ10" s="32"/>
      <c r="AK10" s="32"/>
      <c r="AL10" s="32"/>
    </row>
    <row r="11" spans="1:38" s="9" customFormat="1" ht="13.5" thickBot="1" x14ac:dyDescent="0.45">
      <c r="B11" s="10" t="s">
        <v>5</v>
      </c>
      <c r="C11" s="11"/>
      <c r="D11" s="12">
        <v>232.97</v>
      </c>
      <c r="E11" s="13"/>
      <c r="F11" s="55" t="s">
        <v>25</v>
      </c>
      <c r="G11" s="55"/>
      <c r="H11" s="55"/>
      <c r="I11" s="55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  <c r="AF11" s="32"/>
      <c r="AG11" s="32"/>
      <c r="AH11" s="32"/>
      <c r="AI11" s="32"/>
      <c r="AJ11" s="32"/>
      <c r="AK11" s="32"/>
      <c r="AL11" s="32"/>
    </row>
    <row r="12" spans="1:38" s="9" customFormat="1" ht="13.5" thickBot="1" x14ac:dyDescent="0.45">
      <c r="B12" s="10" t="s">
        <v>6</v>
      </c>
      <c r="C12" s="11"/>
      <c r="D12" s="12">
        <v>25.87</v>
      </c>
      <c r="E12" s="13"/>
      <c r="F12" s="56" t="s">
        <v>11</v>
      </c>
      <c r="G12" s="57"/>
      <c r="H12" s="57"/>
      <c r="I12" s="58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  <c r="AG12" s="32"/>
      <c r="AH12" s="32"/>
      <c r="AI12" s="32"/>
      <c r="AJ12" s="32"/>
      <c r="AK12" s="32"/>
      <c r="AL12" s="32"/>
    </row>
    <row r="13" spans="1:38" s="9" customFormat="1" ht="13.5" thickBot="1" x14ac:dyDescent="0.45">
      <c r="B13" s="10" t="s">
        <v>7</v>
      </c>
      <c r="C13" s="11"/>
      <c r="D13" s="12">
        <v>429.31</v>
      </c>
      <c r="E13" s="13"/>
      <c r="F13" s="15" t="s">
        <v>12</v>
      </c>
      <c r="G13" s="15"/>
      <c r="H13" s="15"/>
      <c r="I13" s="16">
        <v>46.01</v>
      </c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  <c r="AF13" s="32"/>
      <c r="AG13" s="32"/>
      <c r="AH13" s="32"/>
      <c r="AI13" s="32"/>
      <c r="AJ13" s="32"/>
      <c r="AK13" s="32"/>
      <c r="AL13" s="32"/>
    </row>
    <row r="14" spans="1:38" s="9" customFormat="1" ht="13.5" thickBot="1" x14ac:dyDescent="0.4">
      <c r="B14" s="17" t="s">
        <v>21</v>
      </c>
      <c r="C14" s="14">
        <v>192.67</v>
      </c>
      <c r="D14" s="12" t="str">
        <f>IF(C4=1,C14,"0,00 €")</f>
        <v>0,00 €</v>
      </c>
      <c r="E14" s="13"/>
      <c r="F14" s="15" t="s">
        <v>13</v>
      </c>
      <c r="G14" s="15"/>
      <c r="H14" s="15"/>
      <c r="I14" s="16">
        <v>110.28</v>
      </c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2"/>
      <c r="AI14" s="32"/>
      <c r="AJ14" s="32"/>
      <c r="AK14" s="32"/>
      <c r="AL14" s="32"/>
    </row>
    <row r="15" spans="1:38" s="9" customFormat="1" ht="13.5" thickBot="1" x14ac:dyDescent="0.4">
      <c r="B15" s="17" t="s">
        <v>22</v>
      </c>
      <c r="C15" s="14">
        <v>346.77</v>
      </c>
      <c r="D15" s="12" t="str">
        <f>IF(C4=2,C15,"0,00 €")</f>
        <v>0,00 €</v>
      </c>
      <c r="E15" s="13"/>
      <c r="F15" s="15" t="s">
        <v>14</v>
      </c>
      <c r="G15" s="15"/>
      <c r="H15" s="15"/>
      <c r="I15" s="16">
        <v>115.05</v>
      </c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  <c r="AF15" s="32"/>
      <c r="AG15" s="32"/>
      <c r="AH15" s="32"/>
      <c r="AI15" s="32"/>
      <c r="AJ15" s="32"/>
      <c r="AK15" s="32"/>
      <c r="AL15" s="32"/>
    </row>
    <row r="16" spans="1:38" s="9" customFormat="1" ht="13.5" thickBot="1" x14ac:dyDescent="0.4">
      <c r="B16" s="17" t="s">
        <v>23</v>
      </c>
      <c r="C16" s="14">
        <v>500.84</v>
      </c>
      <c r="D16" s="12" t="str">
        <f>IF(C4=3,C16,"0,00 €")</f>
        <v>0,00 €</v>
      </c>
      <c r="E16" s="13"/>
      <c r="F16" s="15" t="s">
        <v>15</v>
      </c>
      <c r="G16" s="15"/>
      <c r="H16" s="15"/>
      <c r="I16" s="16">
        <v>157.55000000000001</v>
      </c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  <c r="AF16" s="32"/>
      <c r="AG16" s="32"/>
      <c r="AH16" s="32"/>
      <c r="AI16" s="32"/>
      <c r="AJ16" s="32"/>
      <c r="AK16" s="32"/>
      <c r="AL16" s="32"/>
    </row>
    <row r="17" spans="1:38" s="9" customFormat="1" ht="14.25" thickBot="1" x14ac:dyDescent="0.45">
      <c r="B17" s="18"/>
      <c r="C17" s="19"/>
      <c r="D17" s="20">
        <f>SUM(D7:D16)</f>
        <v>3117.6099999999997</v>
      </c>
      <c r="E17" s="21"/>
      <c r="F17" s="56" t="s">
        <v>16</v>
      </c>
      <c r="G17" s="57"/>
      <c r="H17" s="57"/>
      <c r="I17" s="58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2"/>
      <c r="AL17" s="32"/>
    </row>
    <row r="18" spans="1:38" s="9" customFormat="1" ht="13.5" thickBot="1" x14ac:dyDescent="0.45">
      <c r="B18" s="59" t="s">
        <v>30</v>
      </c>
      <c r="C18" s="60"/>
      <c r="D18" s="61"/>
      <c r="F18" s="15" t="s">
        <v>17</v>
      </c>
      <c r="G18" s="15"/>
      <c r="H18" s="15"/>
      <c r="I18" s="16">
        <v>67.319999999999993</v>
      </c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32"/>
      <c r="AG18" s="32"/>
      <c r="AH18" s="32"/>
      <c r="AI18" s="32"/>
      <c r="AJ18" s="32"/>
      <c r="AK18" s="32"/>
      <c r="AL18" s="32"/>
    </row>
    <row r="19" spans="1:38" s="9" customFormat="1" ht="13.15" thickBot="1" x14ac:dyDescent="0.4">
      <c r="B19" s="10" t="s">
        <v>1</v>
      </c>
      <c r="C19" s="10"/>
      <c r="D19" s="12">
        <v>818.82</v>
      </c>
      <c r="E19" s="13"/>
      <c r="F19" s="15" t="s">
        <v>18</v>
      </c>
      <c r="G19" s="15"/>
      <c r="H19" s="15"/>
      <c r="I19" s="16">
        <v>22.46</v>
      </c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2"/>
      <c r="AG19" s="32"/>
      <c r="AH19" s="32"/>
      <c r="AI19" s="32"/>
      <c r="AJ19" s="32"/>
      <c r="AK19" s="32"/>
      <c r="AL19" s="32"/>
    </row>
    <row r="20" spans="1:38" s="9" customFormat="1" ht="13.5" thickBot="1" x14ac:dyDescent="0.4">
      <c r="B20" s="10" t="s">
        <v>2</v>
      </c>
      <c r="C20" s="14">
        <v>31.53</v>
      </c>
      <c r="D20" s="12">
        <f>C3*C20</f>
        <v>0</v>
      </c>
      <c r="E20" s="13"/>
      <c r="F20" s="15" t="s">
        <v>19</v>
      </c>
      <c r="G20" s="15"/>
      <c r="H20" s="15"/>
      <c r="I20" s="16">
        <v>84.16</v>
      </c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  <c r="AF20" s="32"/>
      <c r="AG20" s="32"/>
      <c r="AH20" s="32"/>
      <c r="AI20" s="32"/>
      <c r="AJ20" s="32"/>
      <c r="AK20" s="32"/>
      <c r="AL20" s="32"/>
    </row>
    <row r="21" spans="1:38" s="9" customFormat="1" ht="13.15" thickBot="1" x14ac:dyDescent="0.4">
      <c r="B21" s="10" t="s">
        <v>3</v>
      </c>
      <c r="C21" s="10"/>
      <c r="D21" s="12">
        <v>697.43</v>
      </c>
      <c r="E21" s="13"/>
      <c r="F21" s="15" t="s">
        <v>20</v>
      </c>
      <c r="G21" s="15"/>
      <c r="H21" s="15"/>
      <c r="I21" s="16">
        <v>28.08</v>
      </c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32"/>
      <c r="AI21" s="32"/>
      <c r="AJ21" s="32"/>
      <c r="AK21" s="32"/>
      <c r="AL21" s="32"/>
    </row>
    <row r="22" spans="1:38" s="9" customFormat="1" ht="13.15" thickBot="1" x14ac:dyDescent="0.4">
      <c r="B22" s="10" t="s">
        <v>4</v>
      </c>
      <c r="C22" s="10"/>
      <c r="D22" s="12">
        <v>405.13</v>
      </c>
      <c r="E22" s="13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  <c r="AF22" s="32"/>
      <c r="AG22" s="32"/>
      <c r="AH22" s="32"/>
      <c r="AI22" s="32"/>
      <c r="AJ22" s="32"/>
      <c r="AK22" s="32"/>
      <c r="AL22" s="32"/>
    </row>
    <row r="23" spans="1:38" s="9" customFormat="1" ht="13.15" thickBot="1" x14ac:dyDescent="0.4">
      <c r="B23" s="10" t="s">
        <v>5</v>
      </c>
      <c r="C23" s="10"/>
      <c r="D23" s="12">
        <v>232.97</v>
      </c>
      <c r="E23" s="13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32"/>
      <c r="AG23" s="32"/>
      <c r="AH23" s="32"/>
      <c r="AI23" s="32"/>
      <c r="AJ23" s="32"/>
      <c r="AK23" s="32"/>
      <c r="AL23" s="32"/>
    </row>
    <row r="24" spans="1:38" s="9" customFormat="1" ht="13.15" thickBot="1" x14ac:dyDescent="0.4">
      <c r="B24" s="10" t="s">
        <v>10</v>
      </c>
      <c r="C24" s="10"/>
      <c r="D24" s="12">
        <f>SUM(D14:D16)</f>
        <v>0</v>
      </c>
      <c r="E24" s="13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  <c r="AF24" s="32"/>
      <c r="AG24" s="32"/>
      <c r="AH24" s="32"/>
      <c r="AI24" s="32"/>
      <c r="AJ24" s="32"/>
      <c r="AK24" s="32"/>
      <c r="AL24" s="32"/>
    </row>
    <row r="25" spans="1:38" s="9" customFormat="1" ht="14.25" thickBot="1" x14ac:dyDescent="0.45">
      <c r="B25" s="18"/>
      <c r="C25" s="19"/>
      <c r="D25" s="22">
        <f>SUM(D19:D24)</f>
        <v>2154.35</v>
      </c>
      <c r="E25" s="23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32"/>
    </row>
    <row r="26" spans="1:38" s="9" customFormat="1" ht="4.9000000000000004" customHeight="1" thickBot="1" x14ac:dyDescent="0.45">
      <c r="B26" s="24"/>
      <c r="C26" s="25"/>
      <c r="D26" s="26"/>
      <c r="E26" s="23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</row>
    <row r="27" spans="1:38" s="27" customFormat="1" ht="18.399999999999999" thickTop="1" thickBot="1" x14ac:dyDescent="0.55000000000000004">
      <c r="B27" s="64" t="s">
        <v>27</v>
      </c>
      <c r="C27" s="65"/>
      <c r="D27" s="28">
        <f>12*D17+2*D25</f>
        <v>41720.01999999999</v>
      </c>
      <c r="E27" s="29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</row>
    <row r="28" spans="1:38" ht="13.15" thickTop="1" x14ac:dyDescent="0.35">
      <c r="B28" s="53" t="s">
        <v>28</v>
      </c>
      <c r="C28" s="54"/>
      <c r="D28" s="54"/>
    </row>
    <row r="30" spans="1:38" s="31" customFormat="1" x14ac:dyDescent="0.35"/>
    <row r="31" spans="1:38" s="31" customFormat="1" x14ac:dyDescent="0.35">
      <c r="A31" s="37"/>
    </row>
    <row r="32" spans="1:38" s="31" customFormat="1" x14ac:dyDescent="0.35"/>
    <row r="33" s="31" customFormat="1" x14ac:dyDescent="0.35"/>
    <row r="34" s="31" customFormat="1" x14ac:dyDescent="0.35"/>
    <row r="35" s="31" customFormat="1" x14ac:dyDescent="0.35"/>
    <row r="36" s="31" customFormat="1" x14ac:dyDescent="0.35"/>
    <row r="37" s="31" customFormat="1" x14ac:dyDescent="0.35"/>
    <row r="38" s="31" customFormat="1" x14ac:dyDescent="0.35"/>
    <row r="39" s="31" customFormat="1" x14ac:dyDescent="0.35"/>
    <row r="40" s="31" customFormat="1" x14ac:dyDescent="0.35"/>
    <row r="41" s="31" customFormat="1" x14ac:dyDescent="0.35"/>
    <row r="42" s="31" customFormat="1" x14ac:dyDescent="0.35"/>
    <row r="43" s="31" customFormat="1" x14ac:dyDescent="0.35"/>
    <row r="44" s="31" customFormat="1" x14ac:dyDescent="0.35"/>
    <row r="45" s="31" customFormat="1" x14ac:dyDescent="0.35"/>
    <row r="46" s="31" customFormat="1" x14ac:dyDescent="0.35"/>
    <row r="47" s="31" customFormat="1" x14ac:dyDescent="0.35"/>
    <row r="48" s="31" customFormat="1" x14ac:dyDescent="0.35"/>
    <row r="49" s="31" customFormat="1" x14ac:dyDescent="0.35"/>
    <row r="50" s="31" customFormat="1" x14ac:dyDescent="0.35"/>
    <row r="51" s="31" customFormat="1" x14ac:dyDescent="0.35"/>
    <row r="52" s="31" customFormat="1" x14ac:dyDescent="0.35"/>
    <row r="53" s="31" customFormat="1" x14ac:dyDescent="0.35"/>
    <row r="54" s="31" customFormat="1" x14ac:dyDescent="0.35"/>
    <row r="55" s="31" customFormat="1" x14ac:dyDescent="0.35"/>
    <row r="56" s="31" customFormat="1" x14ac:dyDescent="0.35"/>
    <row r="57" s="31" customFormat="1" x14ac:dyDescent="0.35"/>
    <row r="58" s="31" customFormat="1" x14ac:dyDescent="0.35"/>
    <row r="59" s="31" customFormat="1" x14ac:dyDescent="0.35"/>
    <row r="60" s="31" customFormat="1" x14ac:dyDescent="0.35"/>
    <row r="61" s="31" customFormat="1" x14ac:dyDescent="0.35"/>
    <row r="62" s="31" customFormat="1" x14ac:dyDescent="0.35"/>
    <row r="63" s="31" customFormat="1" x14ac:dyDescent="0.35"/>
    <row r="64" s="31" customFormat="1" x14ac:dyDescent="0.35"/>
    <row r="65" spans="1:1" s="31" customFormat="1" x14ac:dyDescent="0.35"/>
    <row r="66" spans="1:1" s="31" customFormat="1" x14ac:dyDescent="0.35"/>
    <row r="67" spans="1:1" s="31" customFormat="1" x14ac:dyDescent="0.35"/>
    <row r="68" spans="1:1" s="31" customFormat="1" x14ac:dyDescent="0.35"/>
    <row r="69" spans="1:1" s="31" customFormat="1" x14ac:dyDescent="0.35"/>
    <row r="70" spans="1:1" s="31" customFormat="1" x14ac:dyDescent="0.35"/>
    <row r="71" spans="1:1" s="31" customFormat="1" x14ac:dyDescent="0.35"/>
    <row r="72" spans="1:1" s="31" customFormat="1" x14ac:dyDescent="0.35"/>
    <row r="73" spans="1:1" s="31" customFormat="1" x14ac:dyDescent="0.35"/>
    <row r="74" spans="1:1" s="31" customFormat="1" x14ac:dyDescent="0.35">
      <c r="A74" s="37"/>
    </row>
    <row r="75" spans="1:1" s="31" customFormat="1" x14ac:dyDescent="0.35"/>
    <row r="76" spans="1:1" s="31" customFormat="1" x14ac:dyDescent="0.35"/>
    <row r="77" spans="1:1" s="31" customFormat="1" x14ac:dyDescent="0.35"/>
    <row r="117" spans="1:1" x14ac:dyDescent="0.35">
      <c r="A117" s="8"/>
    </row>
    <row r="159" spans="1:1" ht="22.5" customHeight="1" x14ac:dyDescent="0.35">
      <c r="A159" s="8"/>
    </row>
    <row r="197" spans="1:1" ht="22.5" customHeight="1" x14ac:dyDescent="0.35">
      <c r="A197" s="8"/>
    </row>
    <row r="235" ht="22.5" customHeight="1" x14ac:dyDescent="0.35"/>
    <row r="273" ht="22.5" customHeight="1" x14ac:dyDescent="0.35"/>
    <row r="309" ht="22.5" customHeight="1" x14ac:dyDescent="0.35"/>
    <row r="345" ht="22.5" customHeight="1" x14ac:dyDescent="0.35"/>
    <row r="381" ht="22.5" customHeight="1" x14ac:dyDescent="0.35"/>
    <row r="453" spans="2:38" x14ac:dyDescent="0.35">
      <c r="J453" s="5"/>
    </row>
    <row r="455" spans="2:38" x14ac:dyDescent="0.35">
      <c r="J455" s="6"/>
    </row>
    <row r="456" spans="2:38" hidden="1" x14ac:dyDescent="0.35">
      <c r="J456" s="6"/>
    </row>
    <row r="457" spans="2:38" x14ac:dyDescent="0.35">
      <c r="J457" s="6"/>
    </row>
    <row r="458" spans="2:38" x14ac:dyDescent="0.35">
      <c r="J458" s="6"/>
    </row>
    <row r="459" spans="2:38" x14ac:dyDescent="0.35">
      <c r="J459" s="6"/>
    </row>
    <row r="460" spans="2:38" x14ac:dyDescent="0.35">
      <c r="J460" s="6"/>
    </row>
    <row r="463" spans="2:38" s="7" customFormat="1" ht="18.75" x14ac:dyDescent="0.5">
      <c r="B463"/>
      <c r="C463"/>
      <c r="D463"/>
      <c r="E463"/>
      <c r="F463"/>
      <c r="G463"/>
      <c r="H463"/>
      <c r="K463" s="34"/>
      <c r="L463" s="34"/>
      <c r="M463" s="34"/>
      <c r="N463" s="34"/>
      <c r="O463" s="34"/>
      <c r="P463" s="34"/>
      <c r="Q463" s="34"/>
      <c r="R463" s="34"/>
      <c r="S463" s="34"/>
      <c r="T463" s="34"/>
      <c r="U463" s="34"/>
      <c r="V463" s="34"/>
      <c r="W463" s="34"/>
      <c r="X463" s="34"/>
      <c r="Y463" s="34"/>
      <c r="Z463" s="34"/>
      <c r="AA463" s="34"/>
      <c r="AB463" s="34"/>
      <c r="AC463" s="34"/>
      <c r="AD463" s="34"/>
      <c r="AE463" s="34"/>
      <c r="AF463" s="34"/>
      <c r="AG463" s="34"/>
      <c r="AH463" s="34"/>
      <c r="AI463" s="34"/>
      <c r="AJ463" s="34"/>
      <c r="AK463" s="34"/>
      <c r="AL463" s="34"/>
    </row>
    <row r="467" ht="22.5" customHeight="1" x14ac:dyDescent="0.35"/>
    <row r="503" ht="48.75" customHeight="1" x14ac:dyDescent="0.35"/>
    <row r="509" ht="22.5" customHeight="1" x14ac:dyDescent="0.35"/>
    <row r="517" spans="2:38" s="3" customFormat="1" x14ac:dyDescent="0.35">
      <c r="B517"/>
      <c r="C517"/>
      <c r="D517"/>
      <c r="E517"/>
      <c r="F517"/>
      <c r="G517"/>
      <c r="H517"/>
      <c r="K517" s="35"/>
      <c r="L517" s="35"/>
      <c r="M517" s="35"/>
      <c r="N517" s="35"/>
      <c r="O517" s="35"/>
      <c r="P517" s="35"/>
      <c r="Q517" s="35"/>
      <c r="R517" s="35"/>
      <c r="S517" s="35"/>
      <c r="T517" s="35"/>
      <c r="U517" s="35"/>
      <c r="V517" s="35"/>
      <c r="W517" s="35"/>
      <c r="X517" s="35"/>
      <c r="Y517" s="35"/>
      <c r="Z517" s="35"/>
      <c r="AA517" s="35"/>
      <c r="AB517" s="35"/>
      <c r="AC517" s="35"/>
      <c r="AD517" s="35"/>
      <c r="AE517" s="35"/>
      <c r="AF517" s="35"/>
      <c r="AG517" s="35"/>
      <c r="AH517" s="35"/>
      <c r="AI517" s="35"/>
      <c r="AJ517" s="35"/>
      <c r="AK517" s="35"/>
      <c r="AL517" s="35"/>
    </row>
    <row r="525" spans="2:38" s="2" customFormat="1" ht="13.5" x14ac:dyDescent="0.35">
      <c r="B525"/>
      <c r="C525"/>
      <c r="D525"/>
      <c r="E525"/>
      <c r="F525"/>
      <c r="G525"/>
      <c r="H525"/>
      <c r="K525" s="36"/>
      <c r="L525" s="36"/>
      <c r="M525" s="36"/>
      <c r="N525" s="36"/>
      <c r="O525" s="36"/>
      <c r="P525" s="36"/>
      <c r="Q525" s="36"/>
      <c r="R525" s="36"/>
      <c r="S525" s="36"/>
      <c r="T525" s="36"/>
      <c r="U525" s="36"/>
      <c r="V525" s="36"/>
      <c r="W525" s="36"/>
      <c r="X525" s="36"/>
      <c r="Y525" s="36"/>
      <c r="Z525" s="36"/>
      <c r="AA525" s="36"/>
      <c r="AB525" s="36"/>
      <c r="AC525" s="36"/>
      <c r="AD525" s="36"/>
      <c r="AE525" s="36"/>
      <c r="AF525" s="36"/>
      <c r="AG525" s="36"/>
      <c r="AH525" s="36"/>
      <c r="AI525" s="36"/>
      <c r="AJ525" s="36"/>
      <c r="AK525" s="36"/>
      <c r="AL525" s="36"/>
    </row>
    <row r="532" spans="2:38" s="3" customFormat="1" x14ac:dyDescent="0.35">
      <c r="B532"/>
      <c r="C532"/>
      <c r="D532"/>
      <c r="E532"/>
      <c r="F532"/>
      <c r="G532"/>
      <c r="H532"/>
      <c r="K532" s="35"/>
      <c r="L532" s="35"/>
      <c r="M532" s="35"/>
      <c r="N532" s="35"/>
      <c r="O532" s="35"/>
      <c r="P532" s="35"/>
      <c r="Q532" s="35"/>
      <c r="R532" s="35"/>
      <c r="S532" s="35"/>
      <c r="T532" s="35"/>
      <c r="U532" s="35"/>
      <c r="V532" s="35"/>
      <c r="W532" s="35"/>
      <c r="X532" s="35"/>
      <c r="Y532" s="35"/>
      <c r="Z532" s="35"/>
      <c r="AA532" s="35"/>
      <c r="AB532" s="35"/>
      <c r="AC532" s="35"/>
      <c r="AD532" s="35"/>
      <c r="AE532" s="35"/>
      <c r="AF532" s="35"/>
      <c r="AG532" s="35"/>
      <c r="AH532" s="35"/>
      <c r="AI532" s="35"/>
      <c r="AJ532" s="35"/>
      <c r="AK532" s="35"/>
      <c r="AL532" s="35"/>
    </row>
    <row r="538" spans="2:38" s="2" customFormat="1" ht="13.5" x14ac:dyDescent="0.35">
      <c r="B538"/>
      <c r="C538"/>
      <c r="D538"/>
      <c r="E538"/>
      <c r="F538"/>
      <c r="G538"/>
      <c r="H538"/>
      <c r="K538" s="36"/>
      <c r="L538" s="36"/>
      <c r="M538" s="36"/>
      <c r="N538" s="36"/>
      <c r="O538" s="36"/>
      <c r="P538" s="36"/>
      <c r="Q538" s="36"/>
      <c r="R538" s="36"/>
      <c r="S538" s="36"/>
      <c r="T538" s="36"/>
      <c r="U538" s="36"/>
      <c r="V538" s="36"/>
      <c r="W538" s="36"/>
      <c r="X538" s="36"/>
      <c r="Y538" s="36"/>
      <c r="Z538" s="36"/>
      <c r="AA538" s="36"/>
      <c r="AB538" s="36"/>
      <c r="AC538" s="36"/>
      <c r="AD538" s="36"/>
      <c r="AE538" s="36"/>
      <c r="AF538" s="36"/>
      <c r="AG538" s="36"/>
      <c r="AH538" s="36"/>
      <c r="AI538" s="36"/>
      <c r="AJ538" s="36"/>
      <c r="AK538" s="36"/>
      <c r="AL538" s="36"/>
    </row>
    <row r="540" spans="2:38" s="3" customFormat="1" x14ac:dyDescent="0.35">
      <c r="B540"/>
      <c r="C540"/>
      <c r="D540"/>
      <c r="E540"/>
      <c r="F540"/>
      <c r="G540"/>
      <c r="H540"/>
      <c r="K540" s="35"/>
      <c r="L540" s="35"/>
      <c r="M540" s="35"/>
      <c r="N540" s="35"/>
      <c r="O540" s="35"/>
      <c r="P540" s="35"/>
      <c r="Q540" s="35"/>
      <c r="R540" s="35"/>
      <c r="S540" s="35"/>
      <c r="T540" s="35"/>
      <c r="U540" s="35"/>
      <c r="V540" s="35"/>
      <c r="W540" s="35"/>
      <c r="X540" s="35"/>
      <c r="Y540" s="35"/>
      <c r="Z540" s="35"/>
      <c r="AA540" s="35"/>
      <c r="AB540" s="35"/>
      <c r="AC540" s="35"/>
      <c r="AD540" s="35"/>
      <c r="AE540" s="35"/>
      <c r="AF540" s="35"/>
      <c r="AG540" s="35"/>
      <c r="AH540" s="35"/>
      <c r="AI540" s="35"/>
      <c r="AJ540" s="35"/>
      <c r="AK540" s="35"/>
      <c r="AL540" s="35"/>
    </row>
  </sheetData>
  <mergeCells count="13">
    <mergeCell ref="B28:D28"/>
    <mergeCell ref="F9:H9"/>
    <mergeCell ref="F11:I11"/>
    <mergeCell ref="F12:I12"/>
    <mergeCell ref="F17:I17"/>
    <mergeCell ref="B18:D18"/>
    <mergeCell ref="B27:C27"/>
    <mergeCell ref="F7:H7"/>
    <mergeCell ref="B1:D1"/>
    <mergeCell ref="C3:D3"/>
    <mergeCell ref="C4:D4"/>
    <mergeCell ref="B6:D6"/>
    <mergeCell ref="F6:I6"/>
  </mergeCells>
  <pageMargins left="0.78740157480314965" right="0.78740157480314965" top="0.51181102362204722" bottom="0.59055118110236227" header="0" footer="0"/>
  <pageSetup paperSize="9" scale="75" orientation="landscape" r:id="rId1"/>
  <headerFooter alignWithMargins="0"/>
  <rowBreaks count="2" manualBreakCount="2">
    <brk id="464" max="16383" man="1"/>
    <brk id="50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14</vt:i4>
      </vt:variant>
    </vt:vector>
  </HeadingPairs>
  <TitlesOfParts>
    <vt:vector size="28" baseType="lpstr">
      <vt:lpstr>23.08</vt:lpstr>
      <vt:lpstr>23.09</vt:lpstr>
      <vt:lpstr>23.10</vt:lpstr>
      <vt:lpstr>23.12</vt:lpstr>
      <vt:lpstr>23.13</vt:lpstr>
      <vt:lpstr>24.04</vt:lpstr>
      <vt:lpstr>24.05</vt:lpstr>
      <vt:lpstr>24.06</vt:lpstr>
      <vt:lpstr>24.07</vt:lpstr>
      <vt:lpstr>24.13</vt:lpstr>
      <vt:lpstr>25.14</vt:lpstr>
      <vt:lpstr>26.14</vt:lpstr>
      <vt:lpstr>26.15</vt:lpstr>
      <vt:lpstr>28.16</vt:lpstr>
      <vt:lpstr>'23.08'!Área_de_impresión</vt:lpstr>
      <vt:lpstr>'23.09'!Área_de_impresión</vt:lpstr>
      <vt:lpstr>'23.10'!Área_de_impresión</vt:lpstr>
      <vt:lpstr>'23.12'!Área_de_impresión</vt:lpstr>
      <vt:lpstr>'23.13'!Área_de_impresión</vt:lpstr>
      <vt:lpstr>'24.04'!Área_de_impresión</vt:lpstr>
      <vt:lpstr>'24.05'!Área_de_impresión</vt:lpstr>
      <vt:lpstr>'24.06'!Área_de_impresión</vt:lpstr>
      <vt:lpstr>'24.07'!Área_de_impresión</vt:lpstr>
      <vt:lpstr>'24.13'!Área_de_impresión</vt:lpstr>
      <vt:lpstr>'25.14'!Área_de_impresión</vt:lpstr>
      <vt:lpstr>'26.14'!Área_de_impresión</vt:lpstr>
      <vt:lpstr>'26.15'!Área_de_impresión</vt:lpstr>
      <vt:lpstr>'28.16'!Área_de_impresión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 Rodríguez Alvarez</dc:creator>
  <cp:lastModifiedBy>Usuario</cp:lastModifiedBy>
  <cp:lastPrinted>2018-10-04T15:55:39Z</cp:lastPrinted>
  <dcterms:created xsi:type="dcterms:W3CDTF">2016-01-16T16:57:17Z</dcterms:created>
  <dcterms:modified xsi:type="dcterms:W3CDTF">2024-08-11T23:44:58Z</dcterms:modified>
</cp:coreProperties>
</file>